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2\"/>
    </mc:Choice>
  </mc:AlternateContent>
  <xr:revisionPtr revIDLastSave="0" documentId="13_ncr:1_{67C76418-36E8-42F1-92A6-8697483606E6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2_kw_1" sheetId="1" r:id="rId1"/>
  </sheets>
  <definedNames>
    <definedName name="_xlnm.Print_Area" localSheetId="0">rejestr_wyborcow_2022_kw_1!$A$1:$R$45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<sst xmlns="http://schemas.openxmlformats.org/spreadsheetml/2006/main" count="99" uniqueCount="67">
  <si>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</si>
  <si>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</si>
  <si>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</si>
  <si>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</si>
  <si>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</si>
  <si>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</si>
  <si>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</si>
  <si>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</si>
  <si>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</si>
  <si>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</si>
  <si>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</si>
  <si>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</si>
  <si>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</si>
  <si>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</si>
  <si>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</si>
  <si>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</si>
  <si>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</si>
  <si>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</si>
  <si>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</si>
  <si>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</si>
  <si>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</si>
  <si>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</si>
  <si>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</si>
  <si>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</si>
  <si>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</si>
  <si>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</si>
  <si>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</si>
  <si>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</si>
  <si>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</si>
  <si>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</si>
  <si>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</si>
  <si>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</si>
  <si>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</si>
  <si>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</si>
  <si>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</si>
  <si>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</si>
  <si>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</si>
  <si>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</si>
  <si>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</si>
  <si>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</si>
  <si>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</si>
  <si>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</si>
  <si>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</si>
  <si>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</si>
  <si>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</si>
  <si>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</si>
  <si>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</si>
  <si>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</si>
  <si>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</si>
  <si>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</si>
  <si>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</si>
  <si>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</si>
  <si>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</si>
  <si>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</si>
  <si>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</si>
  <si>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</si>
  <si>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</si>
  <si>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</si>
  <si>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</si>
  <si>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</si>
  <si>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</si>
  <si>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</si>
  <si>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</si>
  <si>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</si>
  <si>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</si>
  <si>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</si>
  <si>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Delegatura Krajowego Biura Wyborczego w Pile - stan rejestru wyborców na dzień 31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</si>
</sst>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workbookViewId="0">
      <selection activeCell="W12" sqref="W12"/>
    </sheetView>
  </sheetViews>
  <sheetFormatPr defaultRowHeight="14.6" x14ac:dyDescent="0.4"/>
  <cols>
    <col min="1" max="1" width="7.23046875" style="4" customWidth="1"/>
    <col min="2" max="2" width="22.61328125" style="4" bestFit="1" customWidth="1"/>
    <col min="3" max="3" width="20.84375" style="4" bestFit="1" customWidth="1"/>
    <col min="4" max="4" width="12.3046875" customWidth="1"/>
    <col min="5" max="5" width="9.69140625" customWidth="1"/>
    <col min="6" max="6" width="10.84375" customWidth="1"/>
    <col min="7" max="7" width="10.921875" customWidth="1"/>
    <col min="8" max="8" width="11.69140625" customWidth="1"/>
    <col min="9" max="9" width="10.921875" customWidth="1"/>
    <col min="10" max="10" width="10.69140625" customWidth="1"/>
    <col min="11" max="11" width="10.61328125" customWidth="1"/>
    <col min="12" max="12" width="10.3046875" customWidth="1"/>
    <col min="13" max="13" width="10.3828125" customWidth="1"/>
    <col min="14" max="14" width="11.3828125" customWidth="1"/>
    <col min="15" max="15" width="10.69140625" customWidth="1"/>
    <col min="16" max="16" width="10.23046875" customWidth="1"/>
    <col min="17" max="17" width="10.61328125" customWidth="1"/>
    <col min="18" max="18" width="10.23046875" customWidth="1"/>
  </cols>
  <sheetData>
    <row r="1" spans="1:18" ht="24.65" customHeight="1" x14ac:dyDescent="0.4">
      <c r="A1" s="9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</row>
    <row r="3" spans="1:18" ht="14.7" customHeight="1" x14ac:dyDescent="0.4">
      <c r="A3" s="2" t="s">
        <v>18</v>
      </c>
      <c r="B3" s="2"/>
      <c r="C3" s="2"/>
      <c r="D3" s="7">
        <v>44899</v>
      </c>
      <c r="E3" s="7">
        <v>36142</v>
      </c>
      <c r="F3" s="7">
        <v>35901</v>
      </c>
      <c r="G3" s="7">
        <v>241</v>
      </c>
      <c r="H3" s="7">
        <v>236</v>
      </c>
      <c r="I3" s="7">
        <v>193</v>
      </c>
      <c r="J3" s="7">
        <v>0</v>
      </c>
      <c r="K3" s="7">
        <v>43</v>
      </c>
      <c r="L3" s="7">
        <v>5</v>
      </c>
      <c r="M3" s="7">
        <v>394</v>
      </c>
      <c r="N3" s="7">
        <v>109</v>
      </c>
      <c r="O3" s="7">
        <v>242</v>
      </c>
      <c r="P3" s="7">
        <v>43</v>
      </c>
      <c r="Q3" s="7">
        <v>0</v>
      </c>
      <c r="R3" s="7">
        <v>0</v>
      </c>
    </row>
    <row r="4" spans="1:18" ht="14.7" customHeight="1" x14ac:dyDescent="0.4">
      <c r="A4" s="1" t="str">
        <f>"300101"</f>
        <v>300101</v>
      </c>
      <c r="B4" s="1" t="s">
        <v>19</v>
      </c>
      <c r="C4" s="1" t="s">
        <v>20</v>
      </c>
      <c r="D4" s="8">
        <v>17056</v>
      </c>
      <c r="E4" s="8">
        <v>14192</v>
      </c>
      <c r="F4" s="8">
        <v>14107</v>
      </c>
      <c r="G4" s="8">
        <v>85</v>
      </c>
      <c r="H4" s="8">
        <v>85</v>
      </c>
      <c r="I4" s="8">
        <v>69</v>
      </c>
      <c r="J4" s="8">
        <v>0</v>
      </c>
      <c r="K4" s="8">
        <v>16</v>
      </c>
      <c r="L4" s="8">
        <v>0</v>
      </c>
      <c r="M4" s="8">
        <v>178</v>
      </c>
      <c r="N4" s="8">
        <v>35</v>
      </c>
      <c r="O4" s="8">
        <v>127</v>
      </c>
      <c r="P4" s="8">
        <v>16</v>
      </c>
      <c r="Q4" s="8">
        <v>0</v>
      </c>
      <c r="R4" s="8">
        <v>0</v>
      </c>
    </row>
    <row r="5" spans="1:18" ht="14.7" customHeight="1" x14ac:dyDescent="0.4">
      <c r="A5" s="1" t="str">
        <f>"300102"</f>
        <v>300102</v>
      </c>
      <c r="B5" s="1" t="s">
        <v>21</v>
      </c>
      <c r="C5" s="1" t="s">
        <v>20</v>
      </c>
      <c r="D5" s="8">
        <v>8325</v>
      </c>
      <c r="E5" s="8">
        <v>6480</v>
      </c>
      <c r="F5" s="8">
        <v>6445</v>
      </c>
      <c r="G5" s="8">
        <v>35</v>
      </c>
      <c r="H5" s="8">
        <v>35</v>
      </c>
      <c r="I5" s="8">
        <v>29</v>
      </c>
      <c r="J5" s="8">
        <v>0</v>
      </c>
      <c r="K5" s="8">
        <v>6</v>
      </c>
      <c r="L5" s="8">
        <v>0</v>
      </c>
      <c r="M5" s="8">
        <v>52</v>
      </c>
      <c r="N5" s="8">
        <v>22</v>
      </c>
      <c r="O5" s="8">
        <v>24</v>
      </c>
      <c r="P5" s="8">
        <v>6</v>
      </c>
      <c r="Q5" s="8">
        <v>0</v>
      </c>
      <c r="R5" s="8">
        <v>0</v>
      </c>
    </row>
    <row r="6" spans="1:18" ht="14.7" customHeight="1" x14ac:dyDescent="0.4">
      <c r="A6" s="1" t="str">
        <f>"300103"</f>
        <v>300103</v>
      </c>
      <c r="B6" s="1" t="s">
        <v>22</v>
      </c>
      <c r="C6" s="1" t="s">
        <v>20</v>
      </c>
      <c r="D6" s="8">
        <v>5987</v>
      </c>
      <c r="E6" s="8">
        <v>4689</v>
      </c>
      <c r="F6" s="8">
        <v>4656</v>
      </c>
      <c r="G6" s="8">
        <v>33</v>
      </c>
      <c r="H6" s="8">
        <v>33</v>
      </c>
      <c r="I6" s="8">
        <v>29</v>
      </c>
      <c r="J6" s="8">
        <v>0</v>
      </c>
      <c r="K6" s="8">
        <v>4</v>
      </c>
      <c r="L6" s="8">
        <v>0</v>
      </c>
      <c r="M6" s="8">
        <v>58</v>
      </c>
      <c r="N6" s="8">
        <v>29</v>
      </c>
      <c r="O6" s="8">
        <v>25</v>
      </c>
      <c r="P6" s="8">
        <v>4</v>
      </c>
      <c r="Q6" s="8">
        <v>0</v>
      </c>
      <c r="R6" s="8">
        <v>0</v>
      </c>
    </row>
    <row r="7" spans="1:18" ht="14.7" customHeight="1" x14ac:dyDescent="0.4">
      <c r="A7" s="1" t="str">
        <f>"300104"</f>
        <v>300104</v>
      </c>
      <c r="B7" s="1" t="s">
        <v>23</v>
      </c>
      <c r="C7" s="1" t="s">
        <v>20</v>
      </c>
      <c r="D7" s="8">
        <v>6302</v>
      </c>
      <c r="E7" s="8">
        <v>4970</v>
      </c>
      <c r="F7" s="8">
        <v>4919</v>
      </c>
      <c r="G7" s="8">
        <v>51</v>
      </c>
      <c r="H7" s="8">
        <v>48</v>
      </c>
      <c r="I7" s="8">
        <v>36</v>
      </c>
      <c r="J7" s="8">
        <v>0</v>
      </c>
      <c r="K7" s="8">
        <v>12</v>
      </c>
      <c r="L7" s="8">
        <v>3</v>
      </c>
      <c r="M7" s="8">
        <v>54</v>
      </c>
      <c r="N7" s="8">
        <v>9</v>
      </c>
      <c r="O7" s="8">
        <v>33</v>
      </c>
      <c r="P7" s="8">
        <v>12</v>
      </c>
      <c r="Q7" s="8">
        <v>0</v>
      </c>
      <c r="R7" s="8">
        <v>0</v>
      </c>
    </row>
    <row r="8" spans="1:18" ht="14.7" customHeight="1" x14ac:dyDescent="0.4">
      <c r="A8" s="1" t="str">
        <f>"300105"</f>
        <v>300105</v>
      </c>
      <c r="B8" s="1" t="s">
        <v>24</v>
      </c>
      <c r="C8" s="1" t="s">
        <v>20</v>
      </c>
      <c r="D8" s="8">
        <v>7229</v>
      </c>
      <c r="E8" s="8">
        <v>5811</v>
      </c>
      <c r="F8" s="8">
        <v>5774</v>
      </c>
      <c r="G8" s="8">
        <v>37</v>
      </c>
      <c r="H8" s="8">
        <v>35</v>
      </c>
      <c r="I8" s="8">
        <v>30</v>
      </c>
      <c r="J8" s="8">
        <v>0</v>
      </c>
      <c r="K8" s="8">
        <v>5</v>
      </c>
      <c r="L8" s="8">
        <v>2</v>
      </c>
      <c r="M8" s="8">
        <v>52</v>
      </c>
      <c r="N8" s="8">
        <v>14</v>
      </c>
      <c r="O8" s="8">
        <v>33</v>
      </c>
      <c r="P8" s="8">
        <v>5</v>
      </c>
      <c r="Q8" s="8">
        <v>0</v>
      </c>
      <c r="R8" s="8">
        <v>0</v>
      </c>
    </row>
    <row r="9" spans="1:18" ht="14.7" customHeight="1" x14ac:dyDescent="0.4">
      <c r="A9" s="2" t="s">
        <v>25</v>
      </c>
      <c r="B9" s="2"/>
      <c r="C9" s="2"/>
      <c r="D9" s="7">
        <v>83409</v>
      </c>
      <c r="E9" s="7">
        <v>66703</v>
      </c>
      <c r="F9" s="7">
        <v>66313</v>
      </c>
      <c r="G9" s="7">
        <v>390</v>
      </c>
      <c r="H9" s="7">
        <v>389</v>
      </c>
      <c r="I9" s="7">
        <v>307</v>
      </c>
      <c r="J9" s="7">
        <v>0</v>
      </c>
      <c r="K9" s="7">
        <v>82</v>
      </c>
      <c r="L9" s="7">
        <v>1</v>
      </c>
      <c r="M9" s="7">
        <v>823</v>
      </c>
      <c r="N9" s="7">
        <v>290</v>
      </c>
      <c r="O9" s="7">
        <v>451</v>
      </c>
      <c r="P9" s="7">
        <v>82</v>
      </c>
      <c r="Q9" s="7">
        <v>0</v>
      </c>
      <c r="R9" s="7">
        <v>0</v>
      </c>
    </row>
    <row r="10" spans="1:18" ht="14.7" customHeight="1" x14ac:dyDescent="0.4">
      <c r="A10" s="1" t="str">
        <f>"300201"</f>
        <v>300201</v>
      </c>
      <c r="B10" s="1" t="s">
        <v>26</v>
      </c>
      <c r="C10" s="1" t="s">
        <v>27</v>
      </c>
      <c r="D10" s="8">
        <v>10089</v>
      </c>
      <c r="E10" s="8">
        <v>8356</v>
      </c>
      <c r="F10" s="8">
        <v>8287</v>
      </c>
      <c r="G10" s="8">
        <v>69</v>
      </c>
      <c r="H10" s="8">
        <v>69</v>
      </c>
      <c r="I10" s="8">
        <v>58</v>
      </c>
      <c r="J10" s="8">
        <v>0</v>
      </c>
      <c r="K10" s="8">
        <v>11</v>
      </c>
      <c r="L10" s="8">
        <v>0</v>
      </c>
      <c r="M10" s="8">
        <v>108</v>
      </c>
      <c r="N10" s="8">
        <v>11</v>
      </c>
      <c r="O10" s="8">
        <v>86</v>
      </c>
      <c r="P10" s="8">
        <v>11</v>
      </c>
      <c r="Q10" s="8">
        <v>0</v>
      </c>
      <c r="R10" s="8">
        <v>0</v>
      </c>
    </row>
    <row r="11" spans="1:18" ht="14.7" customHeight="1" x14ac:dyDescent="0.4">
      <c r="A11" s="1" t="str">
        <f>"300202"</f>
        <v>300202</v>
      </c>
      <c r="B11" s="1" t="s">
        <v>28</v>
      </c>
      <c r="C11" s="1" t="s">
        <v>27</v>
      </c>
      <c r="D11" s="8">
        <v>11242</v>
      </c>
      <c r="E11" s="8">
        <v>8815</v>
      </c>
      <c r="F11" s="8">
        <v>8752</v>
      </c>
      <c r="G11" s="8">
        <v>63</v>
      </c>
      <c r="H11" s="8">
        <v>63</v>
      </c>
      <c r="I11" s="8">
        <v>50</v>
      </c>
      <c r="J11" s="8">
        <v>0</v>
      </c>
      <c r="K11" s="8">
        <v>13</v>
      </c>
      <c r="L11" s="8">
        <v>0</v>
      </c>
      <c r="M11" s="8">
        <v>123</v>
      </c>
      <c r="N11" s="8">
        <v>59</v>
      </c>
      <c r="O11" s="8">
        <v>51</v>
      </c>
      <c r="P11" s="8">
        <v>13</v>
      </c>
      <c r="Q11" s="8">
        <v>0</v>
      </c>
      <c r="R11" s="8">
        <v>0</v>
      </c>
    </row>
    <row r="12" spans="1:18" ht="14.7" customHeight="1" x14ac:dyDescent="0.4">
      <c r="A12" s="1" t="str">
        <f>"300203"</f>
        <v>300203</v>
      </c>
      <c r="B12" s="1" t="s">
        <v>29</v>
      </c>
      <c r="C12" s="1" t="s">
        <v>27</v>
      </c>
      <c r="D12" s="8">
        <v>5584</v>
      </c>
      <c r="E12" s="8">
        <v>4541</v>
      </c>
      <c r="F12" s="8">
        <v>4522</v>
      </c>
      <c r="G12" s="8">
        <v>19</v>
      </c>
      <c r="H12" s="8">
        <v>19</v>
      </c>
      <c r="I12" s="8">
        <v>17</v>
      </c>
      <c r="J12" s="8">
        <v>0</v>
      </c>
      <c r="K12" s="8">
        <v>2</v>
      </c>
      <c r="L12" s="8">
        <v>0</v>
      </c>
      <c r="M12" s="8">
        <v>27</v>
      </c>
      <c r="N12" s="8">
        <v>6</v>
      </c>
      <c r="O12" s="8">
        <v>19</v>
      </c>
      <c r="P12" s="8">
        <v>2</v>
      </c>
      <c r="Q12" s="8">
        <v>0</v>
      </c>
      <c r="R12" s="8">
        <v>0</v>
      </c>
    </row>
    <row r="13" spans="1:18" ht="14.7" customHeight="1" x14ac:dyDescent="0.4">
      <c r="A13" s="1" t="str">
        <f>"300204"</f>
        <v>300204</v>
      </c>
      <c r="B13" s="1" t="s">
        <v>30</v>
      </c>
      <c r="C13" s="1" t="s">
        <v>27</v>
      </c>
      <c r="D13" s="8">
        <v>8229</v>
      </c>
      <c r="E13" s="8">
        <v>6686</v>
      </c>
      <c r="F13" s="8">
        <v>6637</v>
      </c>
      <c r="G13" s="8">
        <v>49</v>
      </c>
      <c r="H13" s="8">
        <v>49</v>
      </c>
      <c r="I13" s="8">
        <v>39</v>
      </c>
      <c r="J13" s="8">
        <v>0</v>
      </c>
      <c r="K13" s="8">
        <v>10</v>
      </c>
      <c r="L13" s="8">
        <v>0</v>
      </c>
      <c r="M13" s="8">
        <v>69</v>
      </c>
      <c r="N13" s="8">
        <v>13</v>
      </c>
      <c r="O13" s="8">
        <v>46</v>
      </c>
      <c r="P13" s="8">
        <v>10</v>
      </c>
      <c r="Q13" s="8">
        <v>0</v>
      </c>
      <c r="R13" s="8">
        <v>0</v>
      </c>
    </row>
    <row r="14" spans="1:18" ht="14.7" customHeight="1" x14ac:dyDescent="0.4">
      <c r="A14" s="1" t="str">
        <f>"300205"</f>
        <v>300205</v>
      </c>
      <c r="B14" s="1" t="s">
        <v>31</v>
      </c>
      <c r="C14" s="1" t="s">
        <v>27</v>
      </c>
      <c r="D14" s="8">
        <v>7539</v>
      </c>
      <c r="E14" s="8">
        <v>5887</v>
      </c>
      <c r="F14" s="8">
        <v>5833</v>
      </c>
      <c r="G14" s="8">
        <v>54</v>
      </c>
      <c r="H14" s="8">
        <v>53</v>
      </c>
      <c r="I14" s="8">
        <v>43</v>
      </c>
      <c r="J14" s="8">
        <v>0</v>
      </c>
      <c r="K14" s="8">
        <v>10</v>
      </c>
      <c r="L14" s="8">
        <v>1</v>
      </c>
      <c r="M14" s="8">
        <v>68</v>
      </c>
      <c r="N14" s="8">
        <v>11</v>
      </c>
      <c r="O14" s="8">
        <v>47</v>
      </c>
      <c r="P14" s="8">
        <v>10</v>
      </c>
      <c r="Q14" s="8">
        <v>0</v>
      </c>
      <c r="R14" s="8">
        <v>0</v>
      </c>
    </row>
    <row r="15" spans="1:18" ht="14.7" customHeight="1" x14ac:dyDescent="0.4">
      <c r="A15" s="1" t="str">
        <f>"300206"</f>
        <v>300206</v>
      </c>
      <c r="B15" s="1" t="s">
        <v>32</v>
      </c>
      <c r="C15" s="1" t="s">
        <v>27</v>
      </c>
      <c r="D15" s="8">
        <v>6161</v>
      </c>
      <c r="E15" s="8">
        <v>4822</v>
      </c>
      <c r="F15" s="8">
        <v>4805</v>
      </c>
      <c r="G15" s="8">
        <v>17</v>
      </c>
      <c r="H15" s="8">
        <v>17</v>
      </c>
      <c r="I15" s="8">
        <v>14</v>
      </c>
      <c r="J15" s="8">
        <v>0</v>
      </c>
      <c r="K15" s="8">
        <v>3</v>
      </c>
      <c r="L15" s="8">
        <v>0</v>
      </c>
      <c r="M15" s="8">
        <v>43</v>
      </c>
      <c r="N15" s="8">
        <v>17</v>
      </c>
      <c r="O15" s="8">
        <v>23</v>
      </c>
      <c r="P15" s="8">
        <v>3</v>
      </c>
      <c r="Q15" s="8">
        <v>0</v>
      </c>
      <c r="R15" s="8">
        <v>0</v>
      </c>
    </row>
    <row r="16" spans="1:18" ht="14.7" customHeight="1" x14ac:dyDescent="0.4">
      <c r="A16" s="1" t="str">
        <f>"300207"</f>
        <v>300207</v>
      </c>
      <c r="B16" s="1" t="s">
        <v>33</v>
      </c>
      <c r="C16" s="1" t="s">
        <v>27</v>
      </c>
      <c r="D16" s="8">
        <v>22853</v>
      </c>
      <c r="E16" s="8">
        <v>18233</v>
      </c>
      <c r="F16" s="8">
        <v>18144</v>
      </c>
      <c r="G16" s="8">
        <v>89</v>
      </c>
      <c r="H16" s="8">
        <v>89</v>
      </c>
      <c r="I16" s="8">
        <v>59</v>
      </c>
      <c r="J16" s="8">
        <v>0</v>
      </c>
      <c r="K16" s="8">
        <v>30</v>
      </c>
      <c r="L16" s="8">
        <v>0</v>
      </c>
      <c r="M16" s="8">
        <v>252</v>
      </c>
      <c r="N16" s="8">
        <v>105</v>
      </c>
      <c r="O16" s="8">
        <v>117</v>
      </c>
      <c r="P16" s="8">
        <v>30</v>
      </c>
      <c r="Q16" s="8">
        <v>0</v>
      </c>
      <c r="R16" s="8">
        <v>0</v>
      </c>
    </row>
    <row r="17" spans="1:18" ht="14.7" customHeight="1" x14ac:dyDescent="0.4">
      <c r="A17" s="1" t="str">
        <f>"300208"</f>
        <v>300208</v>
      </c>
      <c r="B17" s="1" t="s">
        <v>34</v>
      </c>
      <c r="C17" s="1" t="s">
        <v>27</v>
      </c>
      <c r="D17" s="8">
        <v>11712</v>
      </c>
      <c r="E17" s="8">
        <v>9363</v>
      </c>
      <c r="F17" s="8">
        <v>9333</v>
      </c>
      <c r="G17" s="8">
        <v>30</v>
      </c>
      <c r="H17" s="8">
        <v>30</v>
      </c>
      <c r="I17" s="8">
        <v>27</v>
      </c>
      <c r="J17" s="8">
        <v>0</v>
      </c>
      <c r="K17" s="8">
        <v>3</v>
      </c>
      <c r="L17" s="8">
        <v>0</v>
      </c>
      <c r="M17" s="8">
        <v>133</v>
      </c>
      <c r="N17" s="8">
        <v>68</v>
      </c>
      <c r="O17" s="8">
        <v>62</v>
      </c>
      <c r="P17" s="8">
        <v>3</v>
      </c>
      <c r="Q17" s="8">
        <v>0</v>
      </c>
      <c r="R17" s="8">
        <v>0</v>
      </c>
    </row>
    <row r="18" spans="1:18" ht="14.7" customHeight="1" x14ac:dyDescent="0.4">
      <c r="A18" s="2" t="s">
        <v>35</v>
      </c>
      <c r="B18" s="2"/>
      <c r="C18" s="2"/>
      <c r="D18" s="7">
        <v>127415</v>
      </c>
      <c r="E18" s="7">
        <v>102804</v>
      </c>
      <c r="F18" s="7">
        <v>101952</v>
      </c>
      <c r="G18" s="7">
        <v>852</v>
      </c>
      <c r="H18" s="7">
        <v>851</v>
      </c>
      <c r="I18" s="7">
        <v>586</v>
      </c>
      <c r="J18" s="7">
        <v>0</v>
      </c>
      <c r="K18" s="7">
        <v>265</v>
      </c>
      <c r="L18" s="7">
        <v>1</v>
      </c>
      <c r="M18" s="7">
        <v>1670</v>
      </c>
      <c r="N18" s="7">
        <v>492</v>
      </c>
      <c r="O18" s="7">
        <v>913</v>
      </c>
      <c r="P18" s="7">
        <v>265</v>
      </c>
      <c r="Q18" s="7">
        <v>0</v>
      </c>
      <c r="R18" s="7">
        <v>0</v>
      </c>
    </row>
    <row r="19" spans="1:18" ht="14.7" customHeight="1" x14ac:dyDescent="0.4">
      <c r="A19" s="1" t="str">
        <f>"301901"</f>
        <v>301901</v>
      </c>
      <c r="B19" s="1" t="s">
        <v>36</v>
      </c>
      <c r="C19" s="1" t="s">
        <v>37</v>
      </c>
      <c r="D19" s="8">
        <v>66173</v>
      </c>
      <c r="E19" s="8">
        <v>54385</v>
      </c>
      <c r="F19" s="8">
        <v>53843</v>
      </c>
      <c r="G19" s="8">
        <v>542</v>
      </c>
      <c r="H19" s="8">
        <v>541</v>
      </c>
      <c r="I19" s="8">
        <v>331</v>
      </c>
      <c r="J19" s="8">
        <v>0</v>
      </c>
      <c r="K19" s="8">
        <v>210</v>
      </c>
      <c r="L19" s="8">
        <v>1</v>
      </c>
      <c r="M19" s="8">
        <v>946</v>
      </c>
      <c r="N19" s="8">
        <v>157</v>
      </c>
      <c r="O19" s="8">
        <v>579</v>
      </c>
      <c r="P19" s="8">
        <v>210</v>
      </c>
      <c r="Q19" s="8">
        <v>0</v>
      </c>
      <c r="R19" s="8">
        <v>0</v>
      </c>
    </row>
    <row r="20" spans="1:18" ht="14.7" customHeight="1" x14ac:dyDescent="0.4">
      <c r="A20" s="1" t="str">
        <f>"301902"</f>
        <v>301902</v>
      </c>
      <c r="B20" s="1" t="s">
        <v>38</v>
      </c>
      <c r="C20" s="1" t="s">
        <v>37</v>
      </c>
      <c r="D20" s="8">
        <v>4617</v>
      </c>
      <c r="E20" s="8">
        <v>3625</v>
      </c>
      <c r="F20" s="8">
        <v>3592</v>
      </c>
      <c r="G20" s="8">
        <v>33</v>
      </c>
      <c r="H20" s="8">
        <v>33</v>
      </c>
      <c r="I20" s="8">
        <v>26</v>
      </c>
      <c r="J20" s="8">
        <v>0</v>
      </c>
      <c r="K20" s="8">
        <v>7</v>
      </c>
      <c r="L20" s="8">
        <v>0</v>
      </c>
      <c r="M20" s="8">
        <v>40</v>
      </c>
      <c r="N20" s="8">
        <v>9</v>
      </c>
      <c r="O20" s="8">
        <v>24</v>
      </c>
      <c r="P20" s="8">
        <v>7</v>
      </c>
      <c r="Q20" s="8">
        <v>0</v>
      </c>
      <c r="R20" s="8">
        <v>0</v>
      </c>
    </row>
    <row r="21" spans="1:18" ht="14.7" customHeight="1" x14ac:dyDescent="0.4">
      <c r="A21" s="1" t="str">
        <f>"301903"</f>
        <v>301903</v>
      </c>
      <c r="B21" s="1" t="s">
        <v>39</v>
      </c>
      <c r="C21" s="1" t="s">
        <v>37</v>
      </c>
      <c r="D21" s="8">
        <v>7610</v>
      </c>
      <c r="E21" s="8">
        <v>6007</v>
      </c>
      <c r="F21" s="8">
        <v>5956</v>
      </c>
      <c r="G21" s="8">
        <v>51</v>
      </c>
      <c r="H21" s="8">
        <v>51</v>
      </c>
      <c r="I21" s="8">
        <v>38</v>
      </c>
      <c r="J21" s="8">
        <v>0</v>
      </c>
      <c r="K21" s="8">
        <v>13</v>
      </c>
      <c r="L21" s="8">
        <v>0</v>
      </c>
      <c r="M21" s="8">
        <v>115</v>
      </c>
      <c r="N21" s="8">
        <v>57</v>
      </c>
      <c r="O21" s="8">
        <v>45</v>
      </c>
      <c r="P21" s="8">
        <v>13</v>
      </c>
      <c r="Q21" s="8">
        <v>0</v>
      </c>
      <c r="R21" s="8">
        <v>0</v>
      </c>
    </row>
    <row r="22" spans="1:18" ht="14.7" customHeight="1" x14ac:dyDescent="0.4">
      <c r="A22" s="1" t="str">
        <f>"301904"</f>
        <v>301904</v>
      </c>
      <c r="B22" s="1" t="s">
        <v>40</v>
      </c>
      <c r="C22" s="1" t="s">
        <v>37</v>
      </c>
      <c r="D22" s="8">
        <v>9288</v>
      </c>
      <c r="E22" s="8">
        <v>7304</v>
      </c>
      <c r="F22" s="8">
        <v>7267</v>
      </c>
      <c r="G22" s="8">
        <v>37</v>
      </c>
      <c r="H22" s="8">
        <v>37</v>
      </c>
      <c r="I22" s="8">
        <v>28</v>
      </c>
      <c r="J22" s="8">
        <v>0</v>
      </c>
      <c r="K22" s="8">
        <v>9</v>
      </c>
      <c r="L22" s="8">
        <v>0</v>
      </c>
      <c r="M22" s="8">
        <v>199</v>
      </c>
      <c r="N22" s="8">
        <v>140</v>
      </c>
      <c r="O22" s="8">
        <v>50</v>
      </c>
      <c r="P22" s="8">
        <v>9</v>
      </c>
      <c r="Q22" s="8">
        <v>0</v>
      </c>
      <c r="R22" s="8">
        <v>0</v>
      </c>
    </row>
    <row r="23" spans="1:18" ht="14.7" customHeight="1" x14ac:dyDescent="0.4">
      <c r="A23" s="1" t="str">
        <f>"301905"</f>
        <v>301905</v>
      </c>
      <c r="B23" s="1" t="s">
        <v>41</v>
      </c>
      <c r="C23" s="1" t="s">
        <v>37</v>
      </c>
      <c r="D23" s="8">
        <v>3119</v>
      </c>
      <c r="E23" s="8">
        <v>2463</v>
      </c>
      <c r="F23" s="8">
        <v>2433</v>
      </c>
      <c r="G23" s="8">
        <v>30</v>
      </c>
      <c r="H23" s="8">
        <v>30</v>
      </c>
      <c r="I23" s="8">
        <v>30</v>
      </c>
      <c r="J23" s="8">
        <v>0</v>
      </c>
      <c r="K23" s="8">
        <v>0</v>
      </c>
      <c r="L23" s="8">
        <v>0</v>
      </c>
      <c r="M23" s="8">
        <v>20</v>
      </c>
      <c r="N23" s="8">
        <v>5</v>
      </c>
      <c r="O23" s="8">
        <v>15</v>
      </c>
      <c r="P23" s="8">
        <v>0</v>
      </c>
      <c r="Q23" s="8">
        <v>0</v>
      </c>
      <c r="R23" s="8">
        <v>0</v>
      </c>
    </row>
    <row r="24" spans="1:18" ht="14.7" customHeight="1" x14ac:dyDescent="0.4">
      <c r="A24" s="1" t="str">
        <f>"301906"</f>
        <v>301906</v>
      </c>
      <c r="B24" s="1" t="s">
        <v>42</v>
      </c>
      <c r="C24" s="1" t="s">
        <v>37</v>
      </c>
      <c r="D24" s="8">
        <v>9237</v>
      </c>
      <c r="E24" s="8">
        <v>7233</v>
      </c>
      <c r="F24" s="8">
        <v>7160</v>
      </c>
      <c r="G24" s="8">
        <v>73</v>
      </c>
      <c r="H24" s="8">
        <v>73</v>
      </c>
      <c r="I24" s="8">
        <v>64</v>
      </c>
      <c r="J24" s="8">
        <v>0</v>
      </c>
      <c r="K24" s="8">
        <v>9</v>
      </c>
      <c r="L24" s="8">
        <v>0</v>
      </c>
      <c r="M24" s="8">
        <v>90</v>
      </c>
      <c r="N24" s="8">
        <v>29</v>
      </c>
      <c r="O24" s="8">
        <v>52</v>
      </c>
      <c r="P24" s="8">
        <v>9</v>
      </c>
      <c r="Q24" s="8">
        <v>0</v>
      </c>
      <c r="R24" s="8">
        <v>0</v>
      </c>
    </row>
    <row r="25" spans="1:18" ht="14.7" customHeight="1" x14ac:dyDescent="0.4">
      <c r="A25" s="1" t="str">
        <f>"301907"</f>
        <v>301907</v>
      </c>
      <c r="B25" s="1" t="s">
        <v>43</v>
      </c>
      <c r="C25" s="1" t="s">
        <v>37</v>
      </c>
      <c r="D25" s="8">
        <v>7593</v>
      </c>
      <c r="E25" s="8">
        <v>6146</v>
      </c>
      <c r="F25" s="8">
        <v>6107</v>
      </c>
      <c r="G25" s="8">
        <v>39</v>
      </c>
      <c r="H25" s="8">
        <v>39</v>
      </c>
      <c r="I25" s="8">
        <v>33</v>
      </c>
      <c r="J25" s="8">
        <v>0</v>
      </c>
      <c r="K25" s="8">
        <v>6</v>
      </c>
      <c r="L25" s="8">
        <v>0</v>
      </c>
      <c r="M25" s="8">
        <v>74</v>
      </c>
      <c r="N25" s="8">
        <v>21</v>
      </c>
      <c r="O25" s="8">
        <v>47</v>
      </c>
      <c r="P25" s="8">
        <v>6</v>
      </c>
      <c r="Q25" s="8">
        <v>0</v>
      </c>
      <c r="R25" s="8">
        <v>0</v>
      </c>
    </row>
    <row r="26" spans="1:18" ht="14.7" customHeight="1" x14ac:dyDescent="0.4">
      <c r="A26" s="1" t="str">
        <f>"301908"</f>
        <v>301908</v>
      </c>
      <c r="B26" s="1" t="s">
        <v>44</v>
      </c>
      <c r="C26" s="1" t="s">
        <v>37</v>
      </c>
      <c r="D26" s="8">
        <v>13404</v>
      </c>
      <c r="E26" s="8">
        <v>10628</v>
      </c>
      <c r="F26" s="8">
        <v>10605</v>
      </c>
      <c r="G26" s="8">
        <v>23</v>
      </c>
      <c r="H26" s="8">
        <v>23</v>
      </c>
      <c r="I26" s="8">
        <v>18</v>
      </c>
      <c r="J26" s="8">
        <v>0</v>
      </c>
      <c r="K26" s="8">
        <v>5</v>
      </c>
      <c r="L26" s="8">
        <v>0</v>
      </c>
      <c r="M26" s="8">
        <v>137</v>
      </c>
      <c r="N26" s="8">
        <v>62</v>
      </c>
      <c r="O26" s="8">
        <v>70</v>
      </c>
      <c r="P26" s="8">
        <v>5</v>
      </c>
      <c r="Q26" s="8">
        <v>0</v>
      </c>
      <c r="R26" s="8">
        <v>0</v>
      </c>
    </row>
    <row r="27" spans="1:18" ht="14.7" customHeight="1" x14ac:dyDescent="0.4">
      <c r="A27" s="1" t="str">
        <f>"301909"</f>
        <v>301909</v>
      </c>
      <c r="B27" s="1" t="s">
        <v>45</v>
      </c>
      <c r="C27" s="1" t="s">
        <v>37</v>
      </c>
      <c r="D27" s="8">
        <v>6374</v>
      </c>
      <c r="E27" s="8">
        <v>5013</v>
      </c>
      <c r="F27" s="8">
        <v>4989</v>
      </c>
      <c r="G27" s="8">
        <v>24</v>
      </c>
      <c r="H27" s="8">
        <v>24</v>
      </c>
      <c r="I27" s="8">
        <v>18</v>
      </c>
      <c r="J27" s="8">
        <v>0</v>
      </c>
      <c r="K27" s="8">
        <v>6</v>
      </c>
      <c r="L27" s="8">
        <v>0</v>
      </c>
      <c r="M27" s="8">
        <v>49</v>
      </c>
      <c r="N27" s="8">
        <v>12</v>
      </c>
      <c r="O27" s="8">
        <v>31</v>
      </c>
      <c r="P27" s="8">
        <v>6</v>
      </c>
      <c r="Q27" s="8">
        <v>0</v>
      </c>
      <c r="R27" s="8">
        <v>0</v>
      </c>
    </row>
    <row r="28" spans="1:18" ht="14.7" customHeight="1" x14ac:dyDescent="0.4">
      <c r="A28" s="2" t="s">
        <v>46</v>
      </c>
      <c r="B28" s="2"/>
      <c r="C28" s="2"/>
      <c r="D28" s="7">
        <v>67710</v>
      </c>
      <c r="E28" s="7">
        <v>53466</v>
      </c>
      <c r="F28" s="7">
        <v>53126</v>
      </c>
      <c r="G28" s="7">
        <v>340</v>
      </c>
      <c r="H28" s="7">
        <v>338</v>
      </c>
      <c r="I28" s="7">
        <v>251</v>
      </c>
      <c r="J28" s="7">
        <v>0</v>
      </c>
      <c r="K28" s="7">
        <v>87</v>
      </c>
      <c r="L28" s="7">
        <v>2</v>
      </c>
      <c r="M28" s="7">
        <v>562</v>
      </c>
      <c r="N28" s="7">
        <v>169</v>
      </c>
      <c r="O28" s="7">
        <v>306</v>
      </c>
      <c r="P28" s="7">
        <v>87</v>
      </c>
      <c r="Q28" s="7">
        <v>0</v>
      </c>
      <c r="R28" s="7">
        <v>0</v>
      </c>
    </row>
    <row r="29" spans="1:18" ht="14.7" customHeight="1" x14ac:dyDescent="0.4">
      <c r="A29" s="1" t="str">
        <f>"302801"</f>
        <v>302801</v>
      </c>
      <c r="B29" s="1" t="s">
        <v>47</v>
      </c>
      <c r="C29" s="1" t="s">
        <v>48</v>
      </c>
      <c r="D29" s="8">
        <v>23956</v>
      </c>
      <c r="E29" s="8">
        <v>19404</v>
      </c>
      <c r="F29" s="8">
        <v>19266</v>
      </c>
      <c r="G29" s="8">
        <v>138</v>
      </c>
      <c r="H29" s="8">
        <v>137</v>
      </c>
      <c r="I29" s="8">
        <v>88</v>
      </c>
      <c r="J29" s="8">
        <v>0</v>
      </c>
      <c r="K29" s="8">
        <v>49</v>
      </c>
      <c r="L29" s="8">
        <v>1</v>
      </c>
      <c r="M29" s="8">
        <v>232</v>
      </c>
      <c r="N29" s="8">
        <v>50</v>
      </c>
      <c r="O29" s="8">
        <v>133</v>
      </c>
      <c r="P29" s="8">
        <v>49</v>
      </c>
      <c r="Q29" s="8">
        <v>0</v>
      </c>
      <c r="R29" s="8">
        <v>0</v>
      </c>
    </row>
    <row r="30" spans="1:18" ht="14.7" customHeight="1" x14ac:dyDescent="0.4">
      <c r="A30" s="1" t="str">
        <f>"302802"</f>
        <v>302802</v>
      </c>
      <c r="B30" s="1" t="s">
        <v>49</v>
      </c>
      <c r="C30" s="1" t="s">
        <v>48</v>
      </c>
      <c r="D30" s="8">
        <v>5221</v>
      </c>
      <c r="E30" s="8">
        <v>4134</v>
      </c>
      <c r="F30" s="8">
        <v>4105</v>
      </c>
      <c r="G30" s="8">
        <v>29</v>
      </c>
      <c r="H30" s="8">
        <v>29</v>
      </c>
      <c r="I30" s="8">
        <v>25</v>
      </c>
      <c r="J30" s="8">
        <v>0</v>
      </c>
      <c r="K30" s="8">
        <v>4</v>
      </c>
      <c r="L30" s="8">
        <v>0</v>
      </c>
      <c r="M30" s="8">
        <v>46</v>
      </c>
      <c r="N30" s="8">
        <v>13</v>
      </c>
      <c r="O30" s="8">
        <v>29</v>
      </c>
      <c r="P30" s="8">
        <v>4</v>
      </c>
      <c r="Q30" s="8">
        <v>0</v>
      </c>
      <c r="R30" s="8">
        <v>0</v>
      </c>
    </row>
    <row r="31" spans="1:18" ht="14.7" customHeight="1" x14ac:dyDescent="0.4">
      <c r="A31" s="1" t="str">
        <f>"302803"</f>
        <v>302803</v>
      </c>
      <c r="B31" s="1" t="s">
        <v>50</v>
      </c>
      <c r="C31" s="1" t="s">
        <v>48</v>
      </c>
      <c r="D31" s="8">
        <v>7970</v>
      </c>
      <c r="E31" s="8">
        <v>6219</v>
      </c>
      <c r="F31" s="8">
        <v>6184</v>
      </c>
      <c r="G31" s="8">
        <v>35</v>
      </c>
      <c r="H31" s="8">
        <v>35</v>
      </c>
      <c r="I31" s="8">
        <v>22</v>
      </c>
      <c r="J31" s="8">
        <v>0</v>
      </c>
      <c r="K31" s="8">
        <v>13</v>
      </c>
      <c r="L31" s="8">
        <v>0</v>
      </c>
      <c r="M31" s="8">
        <v>88</v>
      </c>
      <c r="N31" s="8">
        <v>31</v>
      </c>
      <c r="O31" s="8">
        <v>44</v>
      </c>
      <c r="P31" s="8">
        <v>13</v>
      </c>
      <c r="Q31" s="8">
        <v>0</v>
      </c>
      <c r="R31" s="8">
        <v>0</v>
      </c>
    </row>
    <row r="32" spans="1:18" ht="14.7" customHeight="1" x14ac:dyDescent="0.4">
      <c r="A32" s="1" t="str">
        <f>"302804"</f>
        <v>302804</v>
      </c>
      <c r="B32" s="1" t="s">
        <v>51</v>
      </c>
      <c r="C32" s="1" t="s">
        <v>48</v>
      </c>
      <c r="D32" s="8">
        <v>5884</v>
      </c>
      <c r="E32" s="8">
        <v>4658</v>
      </c>
      <c r="F32" s="8">
        <v>4639</v>
      </c>
      <c r="G32" s="8">
        <v>19</v>
      </c>
      <c r="H32" s="8">
        <v>18</v>
      </c>
      <c r="I32" s="8">
        <v>15</v>
      </c>
      <c r="J32" s="8">
        <v>0</v>
      </c>
      <c r="K32" s="8">
        <v>3</v>
      </c>
      <c r="L32" s="8">
        <v>1</v>
      </c>
      <c r="M32" s="8">
        <v>21</v>
      </c>
      <c r="N32" s="8">
        <v>7</v>
      </c>
      <c r="O32" s="8">
        <v>11</v>
      </c>
      <c r="P32" s="8">
        <v>3</v>
      </c>
      <c r="Q32" s="8">
        <v>0</v>
      </c>
      <c r="R32" s="8">
        <v>0</v>
      </c>
    </row>
    <row r="33" spans="1:18" ht="14.7" customHeight="1" x14ac:dyDescent="0.4">
      <c r="A33" s="1" t="str">
        <f>"302805"</f>
        <v>302805</v>
      </c>
      <c r="B33" s="1" t="s">
        <v>52</v>
      </c>
      <c r="C33" s="1" t="s">
        <v>48</v>
      </c>
      <c r="D33" s="8">
        <v>9610</v>
      </c>
      <c r="E33" s="8">
        <v>7450</v>
      </c>
      <c r="F33" s="8">
        <v>7382</v>
      </c>
      <c r="G33" s="8">
        <v>68</v>
      </c>
      <c r="H33" s="8">
        <v>68</v>
      </c>
      <c r="I33" s="8">
        <v>60</v>
      </c>
      <c r="J33" s="8">
        <v>0</v>
      </c>
      <c r="K33" s="8">
        <v>8</v>
      </c>
      <c r="L33" s="8">
        <v>0</v>
      </c>
      <c r="M33" s="8">
        <v>48</v>
      </c>
      <c r="N33" s="8">
        <v>16</v>
      </c>
      <c r="O33" s="8">
        <v>24</v>
      </c>
      <c r="P33" s="8">
        <v>8</v>
      </c>
      <c r="Q33" s="8">
        <v>0</v>
      </c>
      <c r="R33" s="8">
        <v>0</v>
      </c>
    </row>
    <row r="34" spans="1:18" ht="14.7" customHeight="1" x14ac:dyDescent="0.4">
      <c r="A34" s="1" t="str">
        <f>"302806"</f>
        <v>302806</v>
      </c>
      <c r="B34" s="1" t="s">
        <v>53</v>
      </c>
      <c r="C34" s="1" t="s">
        <v>48</v>
      </c>
      <c r="D34" s="8">
        <v>2855</v>
      </c>
      <c r="E34" s="8">
        <v>2274</v>
      </c>
      <c r="F34" s="8">
        <v>2259</v>
      </c>
      <c r="G34" s="8">
        <v>15</v>
      </c>
      <c r="H34" s="8">
        <v>15</v>
      </c>
      <c r="I34" s="8">
        <v>9</v>
      </c>
      <c r="J34" s="8">
        <v>0</v>
      </c>
      <c r="K34" s="8">
        <v>6</v>
      </c>
      <c r="L34" s="8">
        <v>0</v>
      </c>
      <c r="M34" s="8">
        <v>40</v>
      </c>
      <c r="N34" s="8">
        <v>21</v>
      </c>
      <c r="O34" s="8">
        <v>13</v>
      </c>
      <c r="P34" s="8">
        <v>6</v>
      </c>
      <c r="Q34" s="8">
        <v>0</v>
      </c>
      <c r="R34" s="8">
        <v>0</v>
      </c>
    </row>
    <row r="35" spans="1:18" ht="14.7" customHeight="1" x14ac:dyDescent="0.4">
      <c r="A35" s="1" t="str">
        <f>"302807"</f>
        <v>302807</v>
      </c>
      <c r="B35" s="1" t="s">
        <v>54</v>
      </c>
      <c r="C35" s="1" t="s">
        <v>48</v>
      </c>
      <c r="D35" s="8">
        <v>12214</v>
      </c>
      <c r="E35" s="8">
        <v>9327</v>
      </c>
      <c r="F35" s="8">
        <v>9291</v>
      </c>
      <c r="G35" s="8">
        <v>36</v>
      </c>
      <c r="H35" s="8">
        <v>36</v>
      </c>
      <c r="I35" s="8">
        <v>32</v>
      </c>
      <c r="J35" s="8">
        <v>0</v>
      </c>
      <c r="K35" s="8">
        <v>4</v>
      </c>
      <c r="L35" s="8">
        <v>0</v>
      </c>
      <c r="M35" s="8">
        <v>87</v>
      </c>
      <c r="N35" s="8">
        <v>31</v>
      </c>
      <c r="O35" s="8">
        <v>52</v>
      </c>
      <c r="P35" s="8">
        <v>4</v>
      </c>
      <c r="Q35" s="8">
        <v>0</v>
      </c>
      <c r="R35" s="8">
        <v>0</v>
      </c>
    </row>
    <row r="36" spans="1:18" ht="14.7" customHeight="1" x14ac:dyDescent="0.4">
      <c r="A36" s="2" t="s">
        <v>55</v>
      </c>
      <c r="B36" s="2"/>
      <c r="C36" s="2"/>
      <c r="D36" s="7">
        <v>66436</v>
      </c>
      <c r="E36" s="7">
        <v>53105</v>
      </c>
      <c r="F36" s="7">
        <v>52857</v>
      </c>
      <c r="G36" s="7">
        <v>248</v>
      </c>
      <c r="H36" s="7">
        <v>248</v>
      </c>
      <c r="I36" s="7">
        <v>222</v>
      </c>
      <c r="J36" s="7">
        <v>0</v>
      </c>
      <c r="K36" s="7">
        <v>26</v>
      </c>
      <c r="L36" s="7">
        <v>0</v>
      </c>
      <c r="M36" s="7">
        <v>577</v>
      </c>
      <c r="N36" s="7">
        <v>187</v>
      </c>
      <c r="O36" s="7">
        <v>364</v>
      </c>
      <c r="P36" s="7">
        <v>26</v>
      </c>
      <c r="Q36" s="7">
        <v>0</v>
      </c>
      <c r="R36" s="7">
        <v>0</v>
      </c>
    </row>
    <row r="37" spans="1:18" ht="14.7" customHeight="1" x14ac:dyDescent="0.4">
      <c r="A37" s="1" t="str">
        <f>"303101"</f>
        <v>303101</v>
      </c>
      <c r="B37" s="1" t="s">
        <v>56</v>
      </c>
      <c r="C37" s="1" t="s">
        <v>57</v>
      </c>
      <c r="D37" s="8">
        <v>17176</v>
      </c>
      <c r="E37" s="8">
        <v>14157</v>
      </c>
      <c r="F37" s="8">
        <v>14113</v>
      </c>
      <c r="G37" s="8">
        <v>44</v>
      </c>
      <c r="H37" s="8">
        <v>44</v>
      </c>
      <c r="I37" s="8">
        <v>39</v>
      </c>
      <c r="J37" s="8">
        <v>0</v>
      </c>
      <c r="K37" s="8">
        <v>5</v>
      </c>
      <c r="L37" s="8">
        <v>0</v>
      </c>
      <c r="M37" s="8">
        <v>168</v>
      </c>
      <c r="N37" s="8">
        <v>38</v>
      </c>
      <c r="O37" s="8">
        <v>125</v>
      </c>
      <c r="P37" s="8">
        <v>5</v>
      </c>
      <c r="Q37" s="8">
        <v>0</v>
      </c>
      <c r="R37" s="8">
        <v>0</v>
      </c>
    </row>
    <row r="38" spans="1:18" ht="14.7" customHeight="1" x14ac:dyDescent="0.4">
      <c r="A38" s="1" t="str">
        <f>"303102"</f>
        <v>303102</v>
      </c>
      <c r="B38" s="1" t="s">
        <v>58</v>
      </c>
      <c r="C38" s="1" t="s">
        <v>57</v>
      </c>
      <c r="D38" s="8">
        <v>10760</v>
      </c>
      <c r="E38" s="8">
        <v>8609</v>
      </c>
      <c r="F38" s="8">
        <v>8590</v>
      </c>
      <c r="G38" s="8">
        <v>19</v>
      </c>
      <c r="H38" s="8">
        <v>19</v>
      </c>
      <c r="I38" s="8">
        <v>18</v>
      </c>
      <c r="J38" s="8">
        <v>0</v>
      </c>
      <c r="K38" s="8">
        <v>1</v>
      </c>
      <c r="L38" s="8">
        <v>0</v>
      </c>
      <c r="M38" s="8">
        <v>95</v>
      </c>
      <c r="N38" s="8">
        <v>33</v>
      </c>
      <c r="O38" s="8">
        <v>61</v>
      </c>
      <c r="P38" s="8">
        <v>1</v>
      </c>
      <c r="Q38" s="8">
        <v>0</v>
      </c>
      <c r="R38" s="8">
        <v>0</v>
      </c>
    </row>
    <row r="39" spans="1:18" ht="14.7" customHeight="1" x14ac:dyDescent="0.4">
      <c r="A39" s="1" t="str">
        <f>"303103"</f>
        <v>303103</v>
      </c>
      <c r="B39" s="1" t="s">
        <v>59</v>
      </c>
      <c r="C39" s="1" t="s">
        <v>57</v>
      </c>
      <c r="D39" s="8">
        <v>7318</v>
      </c>
      <c r="E39" s="8">
        <v>5787</v>
      </c>
      <c r="F39" s="8">
        <v>5763</v>
      </c>
      <c r="G39" s="8">
        <v>24</v>
      </c>
      <c r="H39" s="8">
        <v>24</v>
      </c>
      <c r="I39" s="8">
        <v>21</v>
      </c>
      <c r="J39" s="8">
        <v>0</v>
      </c>
      <c r="K39" s="8">
        <v>3</v>
      </c>
      <c r="L39" s="8">
        <v>0</v>
      </c>
      <c r="M39" s="8">
        <v>59</v>
      </c>
      <c r="N39" s="8">
        <v>18</v>
      </c>
      <c r="O39" s="8">
        <v>38</v>
      </c>
      <c r="P39" s="8">
        <v>3</v>
      </c>
      <c r="Q39" s="8">
        <v>0</v>
      </c>
      <c r="R39" s="8">
        <v>0</v>
      </c>
    </row>
    <row r="40" spans="1:18" ht="14.7" customHeight="1" x14ac:dyDescent="0.4">
      <c r="A40" s="1" t="str">
        <f>"303104"</f>
        <v>303104</v>
      </c>
      <c r="B40" s="1" t="s">
        <v>60</v>
      </c>
      <c r="C40" s="1" t="s">
        <v>57</v>
      </c>
      <c r="D40" s="8">
        <v>5419</v>
      </c>
      <c r="E40" s="8">
        <v>4253</v>
      </c>
      <c r="F40" s="8">
        <v>4236</v>
      </c>
      <c r="G40" s="8">
        <v>17</v>
      </c>
      <c r="H40" s="8">
        <v>17</v>
      </c>
      <c r="I40" s="8">
        <v>14</v>
      </c>
      <c r="J40" s="8">
        <v>0</v>
      </c>
      <c r="K40" s="8">
        <v>3</v>
      </c>
      <c r="L40" s="8">
        <v>0</v>
      </c>
      <c r="M40" s="8">
        <v>55</v>
      </c>
      <c r="N40" s="8">
        <v>25</v>
      </c>
      <c r="O40" s="8">
        <v>27</v>
      </c>
      <c r="P40" s="8">
        <v>3</v>
      </c>
      <c r="Q40" s="8">
        <v>0</v>
      </c>
      <c r="R40" s="8">
        <v>0</v>
      </c>
    </row>
    <row r="41" spans="1:18" ht="14.7" customHeight="1" x14ac:dyDescent="0.4">
      <c r="A41" s="1" t="str">
        <f>"303105"</f>
        <v>303105</v>
      </c>
      <c r="B41" s="1" t="s">
        <v>61</v>
      </c>
      <c r="C41" s="1" t="s">
        <v>57</v>
      </c>
      <c r="D41" s="8">
        <v>8176</v>
      </c>
      <c r="E41" s="8">
        <v>6602</v>
      </c>
      <c r="F41" s="8">
        <v>6579</v>
      </c>
      <c r="G41" s="8">
        <v>23</v>
      </c>
      <c r="H41" s="8">
        <v>23</v>
      </c>
      <c r="I41" s="8">
        <v>17</v>
      </c>
      <c r="J41" s="8">
        <v>0</v>
      </c>
      <c r="K41" s="8">
        <v>6</v>
      </c>
      <c r="L41" s="8">
        <v>0</v>
      </c>
      <c r="M41" s="8">
        <v>75</v>
      </c>
      <c r="N41" s="8">
        <v>19</v>
      </c>
      <c r="O41" s="8">
        <v>50</v>
      </c>
      <c r="P41" s="8">
        <v>6</v>
      </c>
      <c r="Q41" s="8">
        <v>0</v>
      </c>
      <c r="R41" s="8">
        <v>0</v>
      </c>
    </row>
    <row r="42" spans="1:18" ht="14.7" customHeight="1" x14ac:dyDescent="0.4">
      <c r="A42" s="1" t="str">
        <f>"303106"</f>
        <v>303106</v>
      </c>
      <c r="B42" s="1" t="s">
        <v>62</v>
      </c>
      <c r="C42" s="1" t="s">
        <v>57</v>
      </c>
      <c r="D42" s="8">
        <v>3010</v>
      </c>
      <c r="E42" s="8">
        <v>2348</v>
      </c>
      <c r="F42" s="8">
        <v>2305</v>
      </c>
      <c r="G42" s="8">
        <v>43</v>
      </c>
      <c r="H42" s="8">
        <v>43</v>
      </c>
      <c r="I42" s="8">
        <v>43</v>
      </c>
      <c r="J42" s="8">
        <v>0</v>
      </c>
      <c r="K42" s="8">
        <v>0</v>
      </c>
      <c r="L42" s="8">
        <v>0</v>
      </c>
      <c r="M42" s="8">
        <v>17</v>
      </c>
      <c r="N42" s="8">
        <v>4</v>
      </c>
      <c r="O42" s="8">
        <v>13</v>
      </c>
      <c r="P42" s="8">
        <v>0</v>
      </c>
      <c r="Q42" s="8">
        <v>0</v>
      </c>
      <c r="R42" s="8">
        <v>0</v>
      </c>
    </row>
    <row r="43" spans="1:18" ht="14.7" customHeight="1" x14ac:dyDescent="0.4">
      <c r="A43" s="1" t="str">
        <f>"303107"</f>
        <v>303107</v>
      </c>
      <c r="B43" s="1" t="s">
        <v>63</v>
      </c>
      <c r="C43" s="1" t="s">
        <v>57</v>
      </c>
      <c r="D43" s="8">
        <v>4883</v>
      </c>
      <c r="E43" s="8">
        <v>3863</v>
      </c>
      <c r="F43" s="8">
        <v>3815</v>
      </c>
      <c r="G43" s="8">
        <v>48</v>
      </c>
      <c r="H43" s="8">
        <v>48</v>
      </c>
      <c r="I43" s="8">
        <v>44</v>
      </c>
      <c r="J43" s="8">
        <v>0</v>
      </c>
      <c r="K43" s="8">
        <v>4</v>
      </c>
      <c r="L43" s="8">
        <v>0</v>
      </c>
      <c r="M43" s="8">
        <v>38</v>
      </c>
      <c r="N43" s="8">
        <v>18</v>
      </c>
      <c r="O43" s="8">
        <v>16</v>
      </c>
      <c r="P43" s="8">
        <v>4</v>
      </c>
      <c r="Q43" s="8">
        <v>0</v>
      </c>
      <c r="R43" s="8">
        <v>0</v>
      </c>
    </row>
    <row r="44" spans="1:18" ht="14.7" customHeight="1" x14ac:dyDescent="0.4">
      <c r="A44" s="1" t="str">
        <f>"303108"</f>
        <v>303108</v>
      </c>
      <c r="B44" s="1" t="s">
        <v>64</v>
      </c>
      <c r="C44" s="1" t="s">
        <v>57</v>
      </c>
      <c r="D44" s="8">
        <v>9694</v>
      </c>
      <c r="E44" s="8">
        <v>7486</v>
      </c>
      <c r="F44" s="8">
        <v>7456</v>
      </c>
      <c r="G44" s="8">
        <v>30</v>
      </c>
      <c r="H44" s="8">
        <v>30</v>
      </c>
      <c r="I44" s="8">
        <v>26</v>
      </c>
      <c r="J44" s="8">
        <v>0</v>
      </c>
      <c r="K44" s="8">
        <v>4</v>
      </c>
      <c r="L44" s="8">
        <v>0</v>
      </c>
      <c r="M44" s="8">
        <v>70</v>
      </c>
      <c r="N44" s="8">
        <v>32</v>
      </c>
      <c r="O44" s="8">
        <v>34</v>
      </c>
      <c r="P44" s="8">
        <v>4</v>
      </c>
      <c r="Q44" s="8">
        <v>0</v>
      </c>
      <c r="R44" s="8">
        <v>0</v>
      </c>
    </row>
    <row r="45" spans="1:18" ht="14.7" customHeight="1" x14ac:dyDescent="0.4">
      <c r="A45" s="3" t="s">
        <v>65</v>
      </c>
      <c r="B45" s="3"/>
      <c r="C45" s="3"/>
      <c r="D45" s="12">
        <v>389869</v>
      </c>
      <c r="E45" s="12">
        <v>312220</v>
      </c>
      <c r="F45" s="12">
        <v>310149</v>
      </c>
      <c r="G45" s="12">
        <v>2071</v>
      </c>
      <c r="H45" s="12">
        <v>2062</v>
      </c>
      <c r="I45" s="12">
        <v>1559</v>
      </c>
      <c r="J45" s="12">
        <v>0</v>
      </c>
      <c r="K45" s="12">
        <v>503</v>
      </c>
      <c r="L45" s="12">
        <v>9</v>
      </c>
      <c r="M45" s="12">
        <v>4026</v>
      </c>
      <c r="N45" s="12">
        <v>1247</v>
      </c>
      <c r="O45" s="12">
        <v>2276</v>
      </c>
      <c r="P45" s="12">
        <v>503</v>
      </c>
      <c r="Q45" s="12">
        <v>0</v>
      </c>
      <c r="R45" s="12">
        <v>0</v>
      </c>
    </row>
  </sheetData>
  <mergeCells count="1">
    <mergeCell ref="A1:R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rejestr_wyborcow_2022_kw_1</vt:lpstr>
      <vt:lpstr>rejestr_wyborcow_2022_kw_1!Obszar_wydruku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2022-04-14T07:13:51Z</cp:lastPrinted>
  <dcterms:created xsi:type="dcterms:W3CDTF">2020-10-14T06:59:51Z</dcterms:created>
  <dcterms:modified xsi:type="dcterms:W3CDTF">2022-04-14T07:14:10Z</dcterms:modified>
</cp:coreProperties>
</file>