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3\"/>
    </mc:Choice>
  </mc:AlternateContent>
  <xr:revisionPtr revIDLastSave="0" documentId="13_ncr:1_{3309D00E-17DD-4E39-ACB7-1181DB845E4D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3_kw_1" sheetId="1" r:id="rId1"/>
  </sheets>
  <definedNames>
    <definedName name="_xlnm.Print_Area" localSheetId="0">rejestr_wyborcow_2023_kw_1!$A$1:$T$45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<sst xmlns="http://schemas.openxmlformats.org/spreadsheetml/2006/main" count="101" uniqueCount="69">
  <si>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</si>
  <si>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</si>
  <si>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</si>
  <si>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</si>
  <si>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</si>
  <si>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</si>
  <si>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</si>
  <si>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</si>
  <si>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</si>
  <si>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</si>
  <si>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</si>
  <si>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</si>
  <si>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</si>
  <si>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</si>
  <si>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</si>
  <si>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</si>
  <si>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</si>
  <si>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</si>
  <si>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</si>
  <si>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</si>
  <si>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</si>
  <si>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</si>
  <si>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</si>
  <si>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</si>
  <si>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</si>
  <si>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</si>
  <si>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</si>
  <si>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</si>
  <si>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</si>
  <si>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</si>
  <si>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</si>
  <si>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</si>
  <si>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</si>
  <si>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</si>
  <si>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</si>
  <si>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</si>
  <si>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</si>
  <si>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</si>
  <si>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</si>
  <si>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</si>
  <si>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</si>
  <si>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</si>
  <si>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</si>
  <si>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</si>
  <si>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</si>
  <si>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</si>
  <si>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</si>
  <si>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</si>
  <si>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</si>
  <si>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</si>
  <si>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</si>
  <si>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</si>
  <si>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</si>
  <si>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</si>
  <si>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</si>
  <si>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</si>
  <si>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</si>
  <si>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</si>
  <si>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</si>
  <si>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</si>
  <si>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</si>
  <si>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</si>
  <si>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</si>
  <si>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</si>
  <si>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</si>
  <si>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</si>
  <si>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Informacja o liczbie wyborców wpisanych w części B (ZUK)</t>
  </si>
  <si>
    <t>Informacja o liczbie wyborców skreślonych w części B ogółem (RUK)</t>
  </si>
  <si>
    <t>Krajowe Biuro Wyborcze Delegatura w Pile - stan rejestru wyborców na dzień 31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</si>
</sst>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workbookViewId="0">
      <selection activeCell="N10" sqref="N10"/>
    </sheetView>
  </sheetViews>
  <sheetFormatPr defaultRowHeight="14.6" x14ac:dyDescent="0.4"/>
  <cols>
    <col min="1" max="1" width="7.23046875" style="4" customWidth="1"/>
    <col min="2" max="2" width="22.61328125" style="4" bestFit="1" customWidth="1"/>
    <col min="3" max="3" width="20.84375" style="4" bestFit="1" customWidth="1"/>
    <col min="4" max="4" width="12.3046875" customWidth="1"/>
    <col min="5" max="5" width="9.69140625" customWidth="1"/>
    <col min="6" max="6" width="10.84375" customWidth="1"/>
    <col min="7" max="7" width="10.921875" customWidth="1"/>
    <col min="8" max="8" width="11.69140625" customWidth="1"/>
    <col min="9" max="9" width="10.921875" customWidth="1"/>
    <col min="10" max="10" width="10.69140625" customWidth="1"/>
    <col min="11" max="11" width="10.61328125" customWidth="1"/>
    <col min="12" max="12" width="10.3046875" customWidth="1"/>
    <col min="13" max="13" width="10.3828125" customWidth="1"/>
    <col min="14" max="14" width="11.3828125" customWidth="1"/>
    <col min="15" max="15" width="10.69140625" customWidth="1"/>
    <col min="16" max="16" width="10.765625" customWidth="1"/>
    <col min="17" max="17" width="10.61328125" customWidth="1"/>
    <col min="18" max="18" width="10.84375" customWidth="1"/>
    <col min="19" max="19" width="10.69140625" customWidth="1"/>
    <col min="20" max="20" width="10.4609375" customWidth="1"/>
  </cols>
  <sheetData>
    <row r="1" spans="1:20" ht="24.65" customHeight="1" x14ac:dyDescent="0.4">
      <c r="A1" s="9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66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67</v>
      </c>
    </row>
    <row r="3" spans="1:20" ht="14.7" customHeight="1" x14ac:dyDescent="0.4">
      <c r="A3" s="2" t="s">
        <v>18</v>
      </c>
      <c r="B3" s="2"/>
      <c r="C3" s="2"/>
      <c r="D3" s="7">
        <v>44501</v>
      </c>
      <c r="E3" s="7">
        <v>35997</v>
      </c>
      <c r="F3" s="7">
        <v>35766</v>
      </c>
      <c r="G3" s="7">
        <v>231</v>
      </c>
      <c r="H3" s="7">
        <v>226</v>
      </c>
      <c r="I3" s="7">
        <v>186</v>
      </c>
      <c r="J3" s="7">
        <v>0</v>
      </c>
      <c r="K3" s="7">
        <v>40</v>
      </c>
      <c r="L3" s="7">
        <v>5</v>
      </c>
      <c r="M3" s="7">
        <v>0</v>
      </c>
      <c r="N3" s="7">
        <v>382</v>
      </c>
      <c r="O3" s="7">
        <v>117</v>
      </c>
      <c r="P3" s="7">
        <v>225</v>
      </c>
      <c r="Q3" s="7">
        <v>40</v>
      </c>
      <c r="R3" s="7">
        <v>0</v>
      </c>
      <c r="S3" s="7">
        <v>0</v>
      </c>
      <c r="T3" s="7">
        <v>0</v>
      </c>
    </row>
    <row r="4" spans="1:20" ht="14.7" customHeight="1" x14ac:dyDescent="0.4">
      <c r="A4" s="1" t="str">
        <f>"300101"</f>
        <v>300101</v>
      </c>
      <c r="B4" s="1" t="s">
        <v>19</v>
      </c>
      <c r="C4" s="1" t="s">
        <v>20</v>
      </c>
      <c r="D4" s="8">
        <v>16801</v>
      </c>
      <c r="E4" s="8">
        <v>14062</v>
      </c>
      <c r="F4" s="8">
        <v>13983</v>
      </c>
      <c r="G4" s="8">
        <v>79</v>
      </c>
      <c r="H4" s="8">
        <v>79</v>
      </c>
      <c r="I4" s="8">
        <v>65</v>
      </c>
      <c r="J4" s="8">
        <v>0</v>
      </c>
      <c r="K4" s="8">
        <v>14</v>
      </c>
      <c r="L4" s="8">
        <v>0</v>
      </c>
      <c r="M4" s="8">
        <v>0</v>
      </c>
      <c r="N4" s="8">
        <v>170</v>
      </c>
      <c r="O4" s="8">
        <v>36</v>
      </c>
      <c r="P4" s="8">
        <v>120</v>
      </c>
      <c r="Q4" s="8">
        <v>14</v>
      </c>
      <c r="R4" s="8">
        <v>0</v>
      </c>
      <c r="S4" s="8">
        <v>0</v>
      </c>
      <c r="T4" s="8">
        <v>0</v>
      </c>
    </row>
    <row r="5" spans="1:20" ht="14.7" customHeight="1" x14ac:dyDescent="0.4">
      <c r="A5" s="1" t="str">
        <f>"300102"</f>
        <v>300102</v>
      </c>
      <c r="B5" s="1" t="s">
        <v>21</v>
      </c>
      <c r="C5" s="1" t="s">
        <v>20</v>
      </c>
      <c r="D5" s="8">
        <v>8197</v>
      </c>
      <c r="E5" s="8">
        <v>6444</v>
      </c>
      <c r="F5" s="8">
        <v>6409</v>
      </c>
      <c r="G5" s="8">
        <v>35</v>
      </c>
      <c r="H5" s="8">
        <v>35</v>
      </c>
      <c r="I5" s="8">
        <v>29</v>
      </c>
      <c r="J5" s="8">
        <v>0</v>
      </c>
      <c r="K5" s="8">
        <v>6</v>
      </c>
      <c r="L5" s="8">
        <v>0</v>
      </c>
      <c r="M5" s="8">
        <v>0</v>
      </c>
      <c r="N5" s="8">
        <v>52</v>
      </c>
      <c r="O5" s="8">
        <v>26</v>
      </c>
      <c r="P5" s="8">
        <v>20</v>
      </c>
      <c r="Q5" s="8">
        <v>6</v>
      </c>
      <c r="R5" s="8">
        <v>0</v>
      </c>
      <c r="S5" s="8">
        <v>0</v>
      </c>
      <c r="T5" s="8">
        <v>0</v>
      </c>
    </row>
    <row r="6" spans="1:20" ht="14.7" customHeight="1" x14ac:dyDescent="0.4">
      <c r="A6" s="1" t="str">
        <f>"300103"</f>
        <v>300103</v>
      </c>
      <c r="B6" s="1" t="s">
        <v>22</v>
      </c>
      <c r="C6" s="1" t="s">
        <v>20</v>
      </c>
      <c r="D6" s="8">
        <v>6027</v>
      </c>
      <c r="E6" s="8">
        <v>4720</v>
      </c>
      <c r="F6" s="8">
        <v>4688</v>
      </c>
      <c r="G6" s="8">
        <v>32</v>
      </c>
      <c r="H6" s="8">
        <v>32</v>
      </c>
      <c r="I6" s="8">
        <v>28</v>
      </c>
      <c r="J6" s="8">
        <v>0</v>
      </c>
      <c r="K6" s="8">
        <v>4</v>
      </c>
      <c r="L6" s="8">
        <v>0</v>
      </c>
      <c r="M6" s="8">
        <v>0</v>
      </c>
      <c r="N6" s="8">
        <v>56</v>
      </c>
      <c r="O6" s="8">
        <v>29</v>
      </c>
      <c r="P6" s="8">
        <v>23</v>
      </c>
      <c r="Q6" s="8">
        <v>4</v>
      </c>
      <c r="R6" s="8">
        <v>0</v>
      </c>
      <c r="S6" s="8">
        <v>0</v>
      </c>
      <c r="T6" s="8">
        <v>0</v>
      </c>
    </row>
    <row r="7" spans="1:20" ht="14.7" customHeight="1" x14ac:dyDescent="0.4">
      <c r="A7" s="1" t="str">
        <f>"300104"</f>
        <v>300104</v>
      </c>
      <c r="B7" s="1" t="s">
        <v>23</v>
      </c>
      <c r="C7" s="1" t="s">
        <v>20</v>
      </c>
      <c r="D7" s="8">
        <v>6278</v>
      </c>
      <c r="E7" s="8">
        <v>4968</v>
      </c>
      <c r="F7" s="8">
        <v>4920</v>
      </c>
      <c r="G7" s="8">
        <v>48</v>
      </c>
      <c r="H7" s="8">
        <v>45</v>
      </c>
      <c r="I7" s="8">
        <v>34</v>
      </c>
      <c r="J7" s="8">
        <v>0</v>
      </c>
      <c r="K7" s="8">
        <v>11</v>
      </c>
      <c r="L7" s="8">
        <v>3</v>
      </c>
      <c r="M7" s="8">
        <v>0</v>
      </c>
      <c r="N7" s="8">
        <v>53</v>
      </c>
      <c r="O7" s="8">
        <v>11</v>
      </c>
      <c r="P7" s="8">
        <v>31</v>
      </c>
      <c r="Q7" s="8">
        <v>11</v>
      </c>
      <c r="R7" s="8">
        <v>0</v>
      </c>
      <c r="S7" s="8">
        <v>0</v>
      </c>
      <c r="T7" s="8">
        <v>0</v>
      </c>
    </row>
    <row r="8" spans="1:20" ht="14.7" customHeight="1" x14ac:dyDescent="0.4">
      <c r="A8" s="1" t="str">
        <f>"300105"</f>
        <v>300105</v>
      </c>
      <c r="B8" s="1" t="s">
        <v>24</v>
      </c>
      <c r="C8" s="1" t="s">
        <v>20</v>
      </c>
      <c r="D8" s="8">
        <v>7198</v>
      </c>
      <c r="E8" s="8">
        <v>5803</v>
      </c>
      <c r="F8" s="8">
        <v>5766</v>
      </c>
      <c r="G8" s="8">
        <v>37</v>
      </c>
      <c r="H8" s="8">
        <v>35</v>
      </c>
      <c r="I8" s="8">
        <v>30</v>
      </c>
      <c r="J8" s="8">
        <v>0</v>
      </c>
      <c r="K8" s="8">
        <v>5</v>
      </c>
      <c r="L8" s="8">
        <v>2</v>
      </c>
      <c r="M8" s="8">
        <v>0</v>
      </c>
      <c r="N8" s="8">
        <v>51</v>
      </c>
      <c r="O8" s="8">
        <v>15</v>
      </c>
      <c r="P8" s="8">
        <v>31</v>
      </c>
      <c r="Q8" s="8">
        <v>5</v>
      </c>
      <c r="R8" s="8">
        <v>0</v>
      </c>
      <c r="S8" s="8">
        <v>0</v>
      </c>
      <c r="T8" s="8">
        <v>0</v>
      </c>
    </row>
    <row r="9" spans="1:20" ht="14.7" customHeight="1" x14ac:dyDescent="0.4">
      <c r="A9" s="2" t="s">
        <v>25</v>
      </c>
      <c r="B9" s="2"/>
      <c r="C9" s="2"/>
      <c r="D9" s="7">
        <v>82817</v>
      </c>
      <c r="E9" s="7">
        <v>66298</v>
      </c>
      <c r="F9" s="7">
        <v>65941</v>
      </c>
      <c r="G9" s="7">
        <v>357</v>
      </c>
      <c r="H9" s="7">
        <v>356</v>
      </c>
      <c r="I9" s="7">
        <v>279</v>
      </c>
      <c r="J9" s="7">
        <v>0</v>
      </c>
      <c r="K9" s="7">
        <v>77</v>
      </c>
      <c r="L9" s="7">
        <v>1</v>
      </c>
      <c r="M9" s="7">
        <v>0</v>
      </c>
      <c r="N9" s="7">
        <v>793</v>
      </c>
      <c r="O9" s="7">
        <v>298</v>
      </c>
      <c r="P9" s="7">
        <v>418</v>
      </c>
      <c r="Q9" s="7">
        <v>77</v>
      </c>
      <c r="R9" s="7">
        <v>0</v>
      </c>
      <c r="S9" s="7">
        <v>0</v>
      </c>
      <c r="T9" s="7">
        <v>0</v>
      </c>
    </row>
    <row r="10" spans="1:20" ht="14.7" customHeight="1" x14ac:dyDescent="0.4">
      <c r="A10" s="1" t="str">
        <f>"300201"</f>
        <v>300201</v>
      </c>
      <c r="B10" s="1" t="s">
        <v>26</v>
      </c>
      <c r="C10" s="1" t="s">
        <v>27</v>
      </c>
      <c r="D10" s="8">
        <v>9946</v>
      </c>
      <c r="E10" s="8">
        <v>8216</v>
      </c>
      <c r="F10" s="8">
        <v>8160</v>
      </c>
      <c r="G10" s="8">
        <v>56</v>
      </c>
      <c r="H10" s="8">
        <v>56</v>
      </c>
      <c r="I10" s="8">
        <v>46</v>
      </c>
      <c r="J10" s="8">
        <v>0</v>
      </c>
      <c r="K10" s="8">
        <v>10</v>
      </c>
      <c r="L10" s="8">
        <v>0</v>
      </c>
      <c r="M10" s="8">
        <v>0</v>
      </c>
      <c r="N10" s="8">
        <v>107</v>
      </c>
      <c r="O10" s="8">
        <v>12</v>
      </c>
      <c r="P10" s="8">
        <v>85</v>
      </c>
      <c r="Q10" s="8">
        <v>10</v>
      </c>
      <c r="R10" s="8">
        <v>0</v>
      </c>
      <c r="S10" s="8">
        <v>0</v>
      </c>
      <c r="T10" s="8">
        <v>0</v>
      </c>
    </row>
    <row r="11" spans="1:20" ht="14.7" customHeight="1" x14ac:dyDescent="0.4">
      <c r="A11" s="1" t="str">
        <f>"300202"</f>
        <v>300202</v>
      </c>
      <c r="B11" s="1" t="s">
        <v>28</v>
      </c>
      <c r="C11" s="1" t="s">
        <v>27</v>
      </c>
      <c r="D11" s="8">
        <v>11240</v>
      </c>
      <c r="E11" s="8">
        <v>8825</v>
      </c>
      <c r="F11" s="8">
        <v>8762</v>
      </c>
      <c r="G11" s="8">
        <v>63</v>
      </c>
      <c r="H11" s="8">
        <v>63</v>
      </c>
      <c r="I11" s="8">
        <v>50</v>
      </c>
      <c r="J11" s="8">
        <v>0</v>
      </c>
      <c r="K11" s="8">
        <v>13</v>
      </c>
      <c r="L11" s="8">
        <v>0</v>
      </c>
      <c r="M11" s="8">
        <v>0</v>
      </c>
      <c r="N11" s="8">
        <v>119</v>
      </c>
      <c r="O11" s="8">
        <v>58</v>
      </c>
      <c r="P11" s="8">
        <v>48</v>
      </c>
      <c r="Q11" s="8">
        <v>13</v>
      </c>
      <c r="R11" s="8">
        <v>0</v>
      </c>
      <c r="S11" s="8">
        <v>0</v>
      </c>
      <c r="T11" s="8">
        <v>0</v>
      </c>
    </row>
    <row r="12" spans="1:20" ht="14.7" customHeight="1" x14ac:dyDescent="0.4">
      <c r="A12" s="1" t="str">
        <f>"300203"</f>
        <v>300203</v>
      </c>
      <c r="B12" s="1" t="s">
        <v>29</v>
      </c>
      <c r="C12" s="1" t="s">
        <v>27</v>
      </c>
      <c r="D12" s="8">
        <v>5678</v>
      </c>
      <c r="E12" s="8">
        <v>4606</v>
      </c>
      <c r="F12" s="8">
        <v>4589</v>
      </c>
      <c r="G12" s="8">
        <v>17</v>
      </c>
      <c r="H12" s="8">
        <v>17</v>
      </c>
      <c r="I12" s="8">
        <v>15</v>
      </c>
      <c r="J12" s="8">
        <v>0</v>
      </c>
      <c r="K12" s="8">
        <v>2</v>
      </c>
      <c r="L12" s="8">
        <v>0</v>
      </c>
      <c r="M12" s="8">
        <v>0</v>
      </c>
      <c r="N12" s="8">
        <v>25</v>
      </c>
      <c r="O12" s="8">
        <v>6</v>
      </c>
      <c r="P12" s="8">
        <v>17</v>
      </c>
      <c r="Q12" s="8">
        <v>2</v>
      </c>
      <c r="R12" s="8">
        <v>0</v>
      </c>
      <c r="S12" s="8">
        <v>0</v>
      </c>
      <c r="T12" s="8">
        <v>0</v>
      </c>
    </row>
    <row r="13" spans="1:20" ht="14.7" customHeight="1" x14ac:dyDescent="0.4">
      <c r="A13" s="1" t="str">
        <f>"300204"</f>
        <v>300204</v>
      </c>
      <c r="B13" s="1" t="s">
        <v>30</v>
      </c>
      <c r="C13" s="1" t="s">
        <v>27</v>
      </c>
      <c r="D13" s="8">
        <v>8150</v>
      </c>
      <c r="E13" s="8">
        <v>6614</v>
      </c>
      <c r="F13" s="8">
        <v>6569</v>
      </c>
      <c r="G13" s="8">
        <v>45</v>
      </c>
      <c r="H13" s="8">
        <v>45</v>
      </c>
      <c r="I13" s="8">
        <v>35</v>
      </c>
      <c r="J13" s="8">
        <v>0</v>
      </c>
      <c r="K13" s="8">
        <v>10</v>
      </c>
      <c r="L13" s="8">
        <v>0</v>
      </c>
      <c r="M13" s="8">
        <v>0</v>
      </c>
      <c r="N13" s="8">
        <v>71</v>
      </c>
      <c r="O13" s="8">
        <v>19</v>
      </c>
      <c r="P13" s="8">
        <v>42</v>
      </c>
      <c r="Q13" s="8">
        <v>10</v>
      </c>
      <c r="R13" s="8">
        <v>0</v>
      </c>
      <c r="S13" s="8">
        <v>0</v>
      </c>
      <c r="T13" s="8">
        <v>0</v>
      </c>
    </row>
    <row r="14" spans="1:20" ht="14.7" customHeight="1" x14ac:dyDescent="0.4">
      <c r="A14" s="1" t="str">
        <f>"300205"</f>
        <v>300205</v>
      </c>
      <c r="B14" s="1" t="s">
        <v>31</v>
      </c>
      <c r="C14" s="1" t="s">
        <v>27</v>
      </c>
      <c r="D14" s="8">
        <v>7490</v>
      </c>
      <c r="E14" s="8">
        <v>5854</v>
      </c>
      <c r="F14" s="8">
        <v>5802</v>
      </c>
      <c r="G14" s="8">
        <v>52</v>
      </c>
      <c r="H14" s="8">
        <v>51</v>
      </c>
      <c r="I14" s="8">
        <v>41</v>
      </c>
      <c r="J14" s="8">
        <v>0</v>
      </c>
      <c r="K14" s="8">
        <v>10</v>
      </c>
      <c r="L14" s="8">
        <v>1</v>
      </c>
      <c r="M14" s="8">
        <v>0</v>
      </c>
      <c r="N14" s="8">
        <v>64</v>
      </c>
      <c r="O14" s="8">
        <v>11</v>
      </c>
      <c r="P14" s="8">
        <v>43</v>
      </c>
      <c r="Q14" s="8">
        <v>10</v>
      </c>
      <c r="R14" s="8">
        <v>0</v>
      </c>
      <c r="S14" s="8">
        <v>0</v>
      </c>
      <c r="T14" s="8">
        <v>0</v>
      </c>
    </row>
    <row r="15" spans="1:20" ht="14.7" customHeight="1" x14ac:dyDescent="0.4">
      <c r="A15" s="1" t="str">
        <f>"300206"</f>
        <v>300206</v>
      </c>
      <c r="B15" s="1" t="s">
        <v>32</v>
      </c>
      <c r="C15" s="1" t="s">
        <v>27</v>
      </c>
      <c r="D15" s="8">
        <v>6132</v>
      </c>
      <c r="E15" s="8">
        <v>4810</v>
      </c>
      <c r="F15" s="8">
        <v>4793</v>
      </c>
      <c r="G15" s="8">
        <v>17</v>
      </c>
      <c r="H15" s="8">
        <v>17</v>
      </c>
      <c r="I15" s="8">
        <v>14</v>
      </c>
      <c r="J15" s="8">
        <v>0</v>
      </c>
      <c r="K15" s="8">
        <v>3</v>
      </c>
      <c r="L15" s="8">
        <v>0</v>
      </c>
      <c r="M15" s="8">
        <v>0</v>
      </c>
      <c r="N15" s="8">
        <v>38</v>
      </c>
      <c r="O15" s="8">
        <v>16</v>
      </c>
      <c r="P15" s="8">
        <v>19</v>
      </c>
      <c r="Q15" s="8">
        <v>3</v>
      </c>
      <c r="R15" s="8">
        <v>0</v>
      </c>
      <c r="S15" s="8">
        <v>0</v>
      </c>
      <c r="T15" s="8">
        <v>0</v>
      </c>
    </row>
    <row r="16" spans="1:20" ht="14.7" customHeight="1" x14ac:dyDescent="0.4">
      <c r="A16" s="1" t="str">
        <f>"300207"</f>
        <v>300207</v>
      </c>
      <c r="B16" s="1" t="s">
        <v>33</v>
      </c>
      <c r="C16" s="1" t="s">
        <v>27</v>
      </c>
      <c r="D16" s="8">
        <v>22634</v>
      </c>
      <c r="E16" s="8">
        <v>18100</v>
      </c>
      <c r="F16" s="8">
        <v>18016</v>
      </c>
      <c r="G16" s="8">
        <v>84</v>
      </c>
      <c r="H16" s="8">
        <v>84</v>
      </c>
      <c r="I16" s="8">
        <v>56</v>
      </c>
      <c r="J16" s="8">
        <v>0</v>
      </c>
      <c r="K16" s="8">
        <v>28</v>
      </c>
      <c r="L16" s="8">
        <v>0</v>
      </c>
      <c r="M16" s="8">
        <v>0</v>
      </c>
      <c r="N16" s="8">
        <v>239</v>
      </c>
      <c r="O16" s="8">
        <v>106</v>
      </c>
      <c r="P16" s="8">
        <v>105</v>
      </c>
      <c r="Q16" s="8">
        <v>28</v>
      </c>
      <c r="R16" s="8">
        <v>0</v>
      </c>
      <c r="S16" s="8">
        <v>0</v>
      </c>
      <c r="T16" s="8">
        <v>0</v>
      </c>
    </row>
    <row r="17" spans="1:20" ht="14.7" customHeight="1" x14ac:dyDescent="0.4">
      <c r="A17" s="1" t="str">
        <f>"300208"</f>
        <v>300208</v>
      </c>
      <c r="B17" s="1" t="s">
        <v>34</v>
      </c>
      <c r="C17" s="1" t="s">
        <v>27</v>
      </c>
      <c r="D17" s="8">
        <v>11547</v>
      </c>
      <c r="E17" s="8">
        <v>9273</v>
      </c>
      <c r="F17" s="8">
        <v>9250</v>
      </c>
      <c r="G17" s="8">
        <v>23</v>
      </c>
      <c r="H17" s="8">
        <v>23</v>
      </c>
      <c r="I17" s="8">
        <v>22</v>
      </c>
      <c r="J17" s="8">
        <v>0</v>
      </c>
      <c r="K17" s="8">
        <v>1</v>
      </c>
      <c r="L17" s="8">
        <v>0</v>
      </c>
      <c r="M17" s="8">
        <v>0</v>
      </c>
      <c r="N17" s="8">
        <v>130</v>
      </c>
      <c r="O17" s="8">
        <v>70</v>
      </c>
      <c r="P17" s="8">
        <v>59</v>
      </c>
      <c r="Q17" s="8">
        <v>1</v>
      </c>
      <c r="R17" s="8">
        <v>0</v>
      </c>
      <c r="S17" s="8">
        <v>0</v>
      </c>
      <c r="T17" s="8">
        <v>0</v>
      </c>
    </row>
    <row r="18" spans="1:20" ht="14.7" customHeight="1" x14ac:dyDescent="0.4">
      <c r="A18" s="2" t="s">
        <v>35</v>
      </c>
      <c r="B18" s="2"/>
      <c r="C18" s="2"/>
      <c r="D18" s="7">
        <v>126146</v>
      </c>
      <c r="E18" s="7">
        <v>102009</v>
      </c>
      <c r="F18" s="7">
        <v>101218</v>
      </c>
      <c r="G18" s="7">
        <v>791</v>
      </c>
      <c r="H18" s="7">
        <v>790</v>
      </c>
      <c r="I18" s="7">
        <v>540</v>
      </c>
      <c r="J18" s="7">
        <v>0</v>
      </c>
      <c r="K18" s="7">
        <v>250</v>
      </c>
      <c r="L18" s="7">
        <v>1</v>
      </c>
      <c r="M18" s="7">
        <v>0</v>
      </c>
      <c r="N18" s="7">
        <v>1583</v>
      </c>
      <c r="O18" s="7">
        <v>479</v>
      </c>
      <c r="P18" s="7">
        <v>854</v>
      </c>
      <c r="Q18" s="7">
        <v>250</v>
      </c>
      <c r="R18" s="7">
        <v>0</v>
      </c>
      <c r="S18" s="7">
        <v>0</v>
      </c>
      <c r="T18" s="7">
        <v>0</v>
      </c>
    </row>
    <row r="19" spans="1:20" ht="14.7" customHeight="1" x14ac:dyDescent="0.4">
      <c r="A19" s="1" t="str">
        <f>"301901"</f>
        <v>301901</v>
      </c>
      <c r="B19" s="1" t="s">
        <v>36</v>
      </c>
      <c r="C19" s="1" t="s">
        <v>37</v>
      </c>
      <c r="D19" s="8">
        <v>65123</v>
      </c>
      <c r="E19" s="8">
        <v>53754</v>
      </c>
      <c r="F19" s="8">
        <v>53247</v>
      </c>
      <c r="G19" s="8">
        <v>507</v>
      </c>
      <c r="H19" s="8">
        <v>506</v>
      </c>
      <c r="I19" s="8">
        <v>311</v>
      </c>
      <c r="J19" s="8">
        <v>0</v>
      </c>
      <c r="K19" s="8">
        <v>195</v>
      </c>
      <c r="L19" s="8">
        <v>1</v>
      </c>
      <c r="M19" s="8">
        <v>0</v>
      </c>
      <c r="N19" s="8">
        <v>879</v>
      </c>
      <c r="O19" s="8">
        <v>151</v>
      </c>
      <c r="P19" s="8">
        <v>533</v>
      </c>
      <c r="Q19" s="8">
        <v>195</v>
      </c>
      <c r="R19" s="8">
        <v>0</v>
      </c>
      <c r="S19" s="8">
        <v>0</v>
      </c>
      <c r="T19" s="8">
        <v>0</v>
      </c>
    </row>
    <row r="20" spans="1:20" ht="14.7" customHeight="1" x14ac:dyDescent="0.4">
      <c r="A20" s="1" t="str">
        <f>"301902"</f>
        <v>301902</v>
      </c>
      <c r="B20" s="1" t="s">
        <v>38</v>
      </c>
      <c r="C20" s="1" t="s">
        <v>37</v>
      </c>
      <c r="D20" s="8">
        <v>4584</v>
      </c>
      <c r="E20" s="8">
        <v>3638</v>
      </c>
      <c r="F20" s="8">
        <v>3609</v>
      </c>
      <c r="G20" s="8">
        <v>29</v>
      </c>
      <c r="H20" s="8">
        <v>29</v>
      </c>
      <c r="I20" s="8">
        <v>22</v>
      </c>
      <c r="J20" s="8">
        <v>0</v>
      </c>
      <c r="K20" s="8">
        <v>7</v>
      </c>
      <c r="L20" s="8">
        <v>0</v>
      </c>
      <c r="M20" s="8">
        <v>0</v>
      </c>
      <c r="N20" s="8">
        <v>39</v>
      </c>
      <c r="O20" s="8">
        <v>8</v>
      </c>
      <c r="P20" s="8">
        <v>24</v>
      </c>
      <c r="Q20" s="8">
        <v>7</v>
      </c>
      <c r="R20" s="8">
        <v>0</v>
      </c>
      <c r="S20" s="8">
        <v>0</v>
      </c>
      <c r="T20" s="8">
        <v>0</v>
      </c>
    </row>
    <row r="21" spans="1:20" ht="14.7" customHeight="1" x14ac:dyDescent="0.4">
      <c r="A21" s="1" t="str">
        <f>"301903"</f>
        <v>301903</v>
      </c>
      <c r="B21" s="1" t="s">
        <v>39</v>
      </c>
      <c r="C21" s="1" t="s">
        <v>37</v>
      </c>
      <c r="D21" s="8">
        <v>7606</v>
      </c>
      <c r="E21" s="8">
        <v>5990</v>
      </c>
      <c r="F21" s="8">
        <v>5941</v>
      </c>
      <c r="G21" s="8">
        <v>49</v>
      </c>
      <c r="H21" s="8">
        <v>49</v>
      </c>
      <c r="I21" s="8">
        <v>36</v>
      </c>
      <c r="J21" s="8">
        <v>0</v>
      </c>
      <c r="K21" s="8">
        <v>13</v>
      </c>
      <c r="L21" s="8">
        <v>0</v>
      </c>
      <c r="M21" s="8">
        <v>0</v>
      </c>
      <c r="N21" s="8">
        <v>111</v>
      </c>
      <c r="O21" s="8">
        <v>56</v>
      </c>
      <c r="P21" s="8">
        <v>42</v>
      </c>
      <c r="Q21" s="8">
        <v>13</v>
      </c>
      <c r="R21" s="8">
        <v>0</v>
      </c>
      <c r="S21" s="8">
        <v>0</v>
      </c>
      <c r="T21" s="8">
        <v>0</v>
      </c>
    </row>
    <row r="22" spans="1:20" ht="14.7" customHeight="1" x14ac:dyDescent="0.4">
      <c r="A22" s="1" t="str">
        <f>"301904"</f>
        <v>301904</v>
      </c>
      <c r="B22" s="1" t="s">
        <v>40</v>
      </c>
      <c r="C22" s="1" t="s">
        <v>37</v>
      </c>
      <c r="D22" s="8">
        <v>9205</v>
      </c>
      <c r="E22" s="8">
        <v>7241</v>
      </c>
      <c r="F22" s="8">
        <v>7206</v>
      </c>
      <c r="G22" s="8">
        <v>35</v>
      </c>
      <c r="H22" s="8">
        <v>35</v>
      </c>
      <c r="I22" s="8">
        <v>26</v>
      </c>
      <c r="J22" s="8">
        <v>0</v>
      </c>
      <c r="K22" s="8">
        <v>9</v>
      </c>
      <c r="L22" s="8">
        <v>0</v>
      </c>
      <c r="M22" s="8">
        <v>0</v>
      </c>
      <c r="N22" s="8">
        <v>190</v>
      </c>
      <c r="O22" s="8">
        <v>132</v>
      </c>
      <c r="P22" s="8">
        <v>49</v>
      </c>
      <c r="Q22" s="8">
        <v>9</v>
      </c>
      <c r="R22" s="8">
        <v>0</v>
      </c>
      <c r="S22" s="8">
        <v>0</v>
      </c>
      <c r="T22" s="8">
        <v>0</v>
      </c>
    </row>
    <row r="23" spans="1:20" ht="14.7" customHeight="1" x14ac:dyDescent="0.4">
      <c r="A23" s="1" t="str">
        <f>"301905"</f>
        <v>301905</v>
      </c>
      <c r="B23" s="1" t="s">
        <v>41</v>
      </c>
      <c r="C23" s="1" t="s">
        <v>37</v>
      </c>
      <c r="D23" s="8">
        <v>3087</v>
      </c>
      <c r="E23" s="8">
        <v>2453</v>
      </c>
      <c r="F23" s="8">
        <v>2426</v>
      </c>
      <c r="G23" s="8">
        <v>27</v>
      </c>
      <c r="H23" s="8">
        <v>27</v>
      </c>
      <c r="I23" s="8">
        <v>27</v>
      </c>
      <c r="J23" s="8">
        <v>0</v>
      </c>
      <c r="K23" s="8">
        <v>0</v>
      </c>
      <c r="L23" s="8">
        <v>0</v>
      </c>
      <c r="M23" s="8">
        <v>0</v>
      </c>
      <c r="N23" s="8">
        <v>20</v>
      </c>
      <c r="O23" s="8">
        <v>5</v>
      </c>
      <c r="P23" s="8">
        <v>15</v>
      </c>
      <c r="Q23" s="8">
        <v>0</v>
      </c>
      <c r="R23" s="8">
        <v>0</v>
      </c>
      <c r="S23" s="8">
        <v>0</v>
      </c>
      <c r="T23" s="8">
        <v>0</v>
      </c>
    </row>
    <row r="24" spans="1:20" ht="14.7" customHeight="1" x14ac:dyDescent="0.4">
      <c r="A24" s="1" t="str">
        <f>"301906"</f>
        <v>301906</v>
      </c>
      <c r="B24" s="1" t="s">
        <v>42</v>
      </c>
      <c r="C24" s="1" t="s">
        <v>37</v>
      </c>
      <c r="D24" s="8">
        <v>9357</v>
      </c>
      <c r="E24" s="8">
        <v>7281</v>
      </c>
      <c r="F24" s="8">
        <v>7214</v>
      </c>
      <c r="G24" s="8">
        <v>67</v>
      </c>
      <c r="H24" s="8">
        <v>67</v>
      </c>
      <c r="I24" s="8">
        <v>58</v>
      </c>
      <c r="J24" s="8">
        <v>0</v>
      </c>
      <c r="K24" s="8">
        <v>9</v>
      </c>
      <c r="L24" s="8">
        <v>0</v>
      </c>
      <c r="M24" s="8">
        <v>0</v>
      </c>
      <c r="N24" s="8">
        <v>89</v>
      </c>
      <c r="O24" s="8">
        <v>30</v>
      </c>
      <c r="P24" s="8">
        <v>50</v>
      </c>
      <c r="Q24" s="8">
        <v>9</v>
      </c>
      <c r="R24" s="8">
        <v>0</v>
      </c>
      <c r="S24" s="8">
        <v>0</v>
      </c>
      <c r="T24" s="8">
        <v>0</v>
      </c>
    </row>
    <row r="25" spans="1:20" ht="14.7" customHeight="1" x14ac:dyDescent="0.4">
      <c r="A25" s="1" t="str">
        <f>"301907"</f>
        <v>301907</v>
      </c>
      <c r="B25" s="1" t="s">
        <v>43</v>
      </c>
      <c r="C25" s="1" t="s">
        <v>37</v>
      </c>
      <c r="D25" s="8">
        <v>7566</v>
      </c>
      <c r="E25" s="8">
        <v>6109</v>
      </c>
      <c r="F25" s="8">
        <v>6075</v>
      </c>
      <c r="G25" s="8">
        <v>34</v>
      </c>
      <c r="H25" s="8">
        <v>34</v>
      </c>
      <c r="I25" s="8">
        <v>28</v>
      </c>
      <c r="J25" s="8">
        <v>0</v>
      </c>
      <c r="K25" s="8">
        <v>6</v>
      </c>
      <c r="L25" s="8">
        <v>0</v>
      </c>
      <c r="M25" s="8">
        <v>0</v>
      </c>
      <c r="N25" s="8">
        <v>75</v>
      </c>
      <c r="O25" s="8">
        <v>23</v>
      </c>
      <c r="P25" s="8">
        <v>46</v>
      </c>
      <c r="Q25" s="8">
        <v>6</v>
      </c>
      <c r="R25" s="8">
        <v>0</v>
      </c>
      <c r="S25" s="8">
        <v>0</v>
      </c>
      <c r="T25" s="8">
        <v>0</v>
      </c>
    </row>
    <row r="26" spans="1:20" ht="14.7" customHeight="1" x14ac:dyDescent="0.4">
      <c r="A26" s="1" t="str">
        <f>"301908"</f>
        <v>301908</v>
      </c>
      <c r="B26" s="1" t="s">
        <v>44</v>
      </c>
      <c r="C26" s="1" t="s">
        <v>37</v>
      </c>
      <c r="D26" s="8">
        <v>13301</v>
      </c>
      <c r="E26" s="8">
        <v>10562</v>
      </c>
      <c r="F26" s="8">
        <v>10542</v>
      </c>
      <c r="G26" s="8">
        <v>20</v>
      </c>
      <c r="H26" s="8">
        <v>20</v>
      </c>
      <c r="I26" s="8">
        <v>15</v>
      </c>
      <c r="J26" s="8">
        <v>0</v>
      </c>
      <c r="K26" s="8">
        <v>5</v>
      </c>
      <c r="L26" s="8">
        <v>0</v>
      </c>
      <c r="M26" s="8">
        <v>0</v>
      </c>
      <c r="N26" s="8">
        <v>135</v>
      </c>
      <c r="O26" s="8">
        <v>63</v>
      </c>
      <c r="P26" s="8">
        <v>67</v>
      </c>
      <c r="Q26" s="8">
        <v>5</v>
      </c>
      <c r="R26" s="8">
        <v>0</v>
      </c>
      <c r="S26" s="8">
        <v>0</v>
      </c>
      <c r="T26" s="8">
        <v>0</v>
      </c>
    </row>
    <row r="27" spans="1:20" ht="14.7" customHeight="1" x14ac:dyDescent="0.4">
      <c r="A27" s="1" t="str">
        <f>"301909"</f>
        <v>301909</v>
      </c>
      <c r="B27" s="1" t="s">
        <v>45</v>
      </c>
      <c r="C27" s="1" t="s">
        <v>37</v>
      </c>
      <c r="D27" s="8">
        <v>6317</v>
      </c>
      <c r="E27" s="8">
        <v>4981</v>
      </c>
      <c r="F27" s="8">
        <v>4958</v>
      </c>
      <c r="G27" s="8">
        <v>23</v>
      </c>
      <c r="H27" s="8">
        <v>23</v>
      </c>
      <c r="I27" s="8">
        <v>17</v>
      </c>
      <c r="J27" s="8">
        <v>0</v>
      </c>
      <c r="K27" s="8">
        <v>6</v>
      </c>
      <c r="L27" s="8">
        <v>0</v>
      </c>
      <c r="M27" s="8">
        <v>0</v>
      </c>
      <c r="N27" s="8">
        <v>45</v>
      </c>
      <c r="O27" s="8">
        <v>11</v>
      </c>
      <c r="P27" s="8">
        <v>28</v>
      </c>
      <c r="Q27" s="8">
        <v>6</v>
      </c>
      <c r="R27" s="8">
        <v>0</v>
      </c>
      <c r="S27" s="8">
        <v>0</v>
      </c>
      <c r="T27" s="8">
        <v>0</v>
      </c>
    </row>
    <row r="28" spans="1:20" ht="14.7" customHeight="1" x14ac:dyDescent="0.4">
      <c r="A28" s="2" t="s">
        <v>46</v>
      </c>
      <c r="B28" s="2"/>
      <c r="C28" s="2"/>
      <c r="D28" s="7">
        <v>67357</v>
      </c>
      <c r="E28" s="7">
        <v>53301</v>
      </c>
      <c r="F28" s="7">
        <v>52982</v>
      </c>
      <c r="G28" s="7">
        <v>319</v>
      </c>
      <c r="H28" s="7">
        <v>317</v>
      </c>
      <c r="I28" s="7">
        <v>233</v>
      </c>
      <c r="J28" s="7">
        <v>0</v>
      </c>
      <c r="K28" s="7">
        <v>84</v>
      </c>
      <c r="L28" s="7">
        <v>2</v>
      </c>
      <c r="M28" s="7">
        <v>0</v>
      </c>
      <c r="N28" s="7">
        <v>555</v>
      </c>
      <c r="O28" s="7">
        <v>181</v>
      </c>
      <c r="P28" s="7">
        <v>290</v>
      </c>
      <c r="Q28" s="7">
        <v>84</v>
      </c>
      <c r="R28" s="7">
        <v>0</v>
      </c>
      <c r="S28" s="7">
        <v>0</v>
      </c>
      <c r="T28" s="7">
        <v>0</v>
      </c>
    </row>
    <row r="29" spans="1:20" ht="14.7" customHeight="1" x14ac:dyDescent="0.4">
      <c r="A29" s="1" t="str">
        <f>"302801"</f>
        <v>302801</v>
      </c>
      <c r="B29" s="1" t="s">
        <v>47</v>
      </c>
      <c r="C29" s="1" t="s">
        <v>48</v>
      </c>
      <c r="D29" s="8">
        <v>23720</v>
      </c>
      <c r="E29" s="8">
        <v>19234</v>
      </c>
      <c r="F29" s="8">
        <v>19103</v>
      </c>
      <c r="G29" s="8">
        <v>131</v>
      </c>
      <c r="H29" s="8">
        <v>130</v>
      </c>
      <c r="I29" s="8">
        <v>83</v>
      </c>
      <c r="J29" s="8">
        <v>0</v>
      </c>
      <c r="K29" s="8">
        <v>47</v>
      </c>
      <c r="L29" s="8">
        <v>1</v>
      </c>
      <c r="M29" s="8">
        <v>0</v>
      </c>
      <c r="N29" s="8">
        <v>223</v>
      </c>
      <c r="O29" s="8">
        <v>55</v>
      </c>
      <c r="P29" s="8">
        <v>121</v>
      </c>
      <c r="Q29" s="8">
        <v>47</v>
      </c>
      <c r="R29" s="8">
        <v>0</v>
      </c>
      <c r="S29" s="8">
        <v>0</v>
      </c>
      <c r="T29" s="8">
        <v>0</v>
      </c>
    </row>
    <row r="30" spans="1:20" ht="14.7" customHeight="1" x14ac:dyDescent="0.4">
      <c r="A30" s="1" t="str">
        <f>"302802"</f>
        <v>302802</v>
      </c>
      <c r="B30" s="1" t="s">
        <v>49</v>
      </c>
      <c r="C30" s="1" t="s">
        <v>48</v>
      </c>
      <c r="D30" s="8">
        <v>5179</v>
      </c>
      <c r="E30" s="8">
        <v>4118</v>
      </c>
      <c r="F30" s="8">
        <v>4093</v>
      </c>
      <c r="G30" s="8">
        <v>25</v>
      </c>
      <c r="H30" s="8">
        <v>25</v>
      </c>
      <c r="I30" s="8">
        <v>21</v>
      </c>
      <c r="J30" s="8">
        <v>0</v>
      </c>
      <c r="K30" s="8">
        <v>4</v>
      </c>
      <c r="L30" s="8">
        <v>0</v>
      </c>
      <c r="M30" s="8">
        <v>0</v>
      </c>
      <c r="N30" s="8">
        <v>47</v>
      </c>
      <c r="O30" s="8">
        <v>14</v>
      </c>
      <c r="P30" s="8">
        <v>29</v>
      </c>
      <c r="Q30" s="8">
        <v>4</v>
      </c>
      <c r="R30" s="8">
        <v>0</v>
      </c>
      <c r="S30" s="8">
        <v>0</v>
      </c>
      <c r="T30" s="8">
        <v>0</v>
      </c>
    </row>
    <row r="31" spans="1:20" ht="14.7" customHeight="1" x14ac:dyDescent="0.4">
      <c r="A31" s="1" t="str">
        <f>"302803"</f>
        <v>302803</v>
      </c>
      <c r="B31" s="1" t="s">
        <v>50</v>
      </c>
      <c r="C31" s="1" t="s">
        <v>48</v>
      </c>
      <c r="D31" s="8">
        <v>7858</v>
      </c>
      <c r="E31" s="8">
        <v>6152</v>
      </c>
      <c r="F31" s="8">
        <v>6117</v>
      </c>
      <c r="G31" s="8">
        <v>35</v>
      </c>
      <c r="H31" s="8">
        <v>35</v>
      </c>
      <c r="I31" s="8">
        <v>22</v>
      </c>
      <c r="J31" s="8">
        <v>0</v>
      </c>
      <c r="K31" s="8">
        <v>13</v>
      </c>
      <c r="L31" s="8">
        <v>0</v>
      </c>
      <c r="M31" s="8">
        <v>0</v>
      </c>
      <c r="N31" s="8">
        <v>86</v>
      </c>
      <c r="O31" s="8">
        <v>31</v>
      </c>
      <c r="P31" s="8">
        <v>42</v>
      </c>
      <c r="Q31" s="8">
        <v>13</v>
      </c>
      <c r="R31" s="8">
        <v>0</v>
      </c>
      <c r="S31" s="8">
        <v>0</v>
      </c>
      <c r="T31" s="8">
        <v>0</v>
      </c>
    </row>
    <row r="32" spans="1:20" ht="14.7" customHeight="1" x14ac:dyDescent="0.4">
      <c r="A32" s="1" t="str">
        <f>"302804"</f>
        <v>302804</v>
      </c>
      <c r="B32" s="1" t="s">
        <v>51</v>
      </c>
      <c r="C32" s="1" t="s">
        <v>48</v>
      </c>
      <c r="D32" s="8">
        <v>5873</v>
      </c>
      <c r="E32" s="8">
        <v>4681</v>
      </c>
      <c r="F32" s="8">
        <v>4663</v>
      </c>
      <c r="G32" s="8">
        <v>18</v>
      </c>
      <c r="H32" s="8">
        <v>17</v>
      </c>
      <c r="I32" s="8">
        <v>15</v>
      </c>
      <c r="J32" s="8">
        <v>0</v>
      </c>
      <c r="K32" s="8">
        <v>2</v>
      </c>
      <c r="L32" s="8">
        <v>1</v>
      </c>
      <c r="M32" s="8">
        <v>0</v>
      </c>
      <c r="N32" s="8">
        <v>22</v>
      </c>
      <c r="O32" s="8">
        <v>9</v>
      </c>
      <c r="P32" s="8">
        <v>11</v>
      </c>
      <c r="Q32" s="8">
        <v>2</v>
      </c>
      <c r="R32" s="8">
        <v>0</v>
      </c>
      <c r="S32" s="8">
        <v>0</v>
      </c>
      <c r="T32" s="8">
        <v>0</v>
      </c>
    </row>
    <row r="33" spans="1:20" ht="14.7" customHeight="1" x14ac:dyDescent="0.4">
      <c r="A33" s="1" t="str">
        <f>"302805"</f>
        <v>302805</v>
      </c>
      <c r="B33" s="1" t="s">
        <v>52</v>
      </c>
      <c r="C33" s="1" t="s">
        <v>48</v>
      </c>
      <c r="D33" s="8">
        <v>9669</v>
      </c>
      <c r="E33" s="8">
        <v>7489</v>
      </c>
      <c r="F33" s="8">
        <v>7429</v>
      </c>
      <c r="G33" s="8">
        <v>60</v>
      </c>
      <c r="H33" s="8">
        <v>60</v>
      </c>
      <c r="I33" s="8">
        <v>52</v>
      </c>
      <c r="J33" s="8">
        <v>0</v>
      </c>
      <c r="K33" s="8">
        <v>8</v>
      </c>
      <c r="L33" s="8">
        <v>0</v>
      </c>
      <c r="M33" s="8">
        <v>0</v>
      </c>
      <c r="N33" s="8">
        <v>50</v>
      </c>
      <c r="O33" s="8">
        <v>19</v>
      </c>
      <c r="P33" s="8">
        <v>23</v>
      </c>
      <c r="Q33" s="8">
        <v>8</v>
      </c>
      <c r="R33" s="8">
        <v>0</v>
      </c>
      <c r="S33" s="8">
        <v>0</v>
      </c>
      <c r="T33" s="8">
        <v>0</v>
      </c>
    </row>
    <row r="34" spans="1:20" ht="14.7" customHeight="1" x14ac:dyDescent="0.4">
      <c r="A34" s="1" t="str">
        <f>"302806"</f>
        <v>302806</v>
      </c>
      <c r="B34" s="1" t="s">
        <v>53</v>
      </c>
      <c r="C34" s="1" t="s">
        <v>48</v>
      </c>
      <c r="D34" s="8">
        <v>2810</v>
      </c>
      <c r="E34" s="8">
        <v>2266</v>
      </c>
      <c r="F34" s="8">
        <v>2251</v>
      </c>
      <c r="G34" s="8">
        <v>15</v>
      </c>
      <c r="H34" s="8">
        <v>15</v>
      </c>
      <c r="I34" s="8">
        <v>9</v>
      </c>
      <c r="J34" s="8">
        <v>0</v>
      </c>
      <c r="K34" s="8">
        <v>6</v>
      </c>
      <c r="L34" s="8">
        <v>0</v>
      </c>
      <c r="M34" s="8">
        <v>0</v>
      </c>
      <c r="N34" s="8">
        <v>43</v>
      </c>
      <c r="O34" s="8">
        <v>24</v>
      </c>
      <c r="P34" s="8">
        <v>13</v>
      </c>
      <c r="Q34" s="8">
        <v>6</v>
      </c>
      <c r="R34" s="8">
        <v>0</v>
      </c>
      <c r="S34" s="8">
        <v>0</v>
      </c>
      <c r="T34" s="8">
        <v>0</v>
      </c>
    </row>
    <row r="35" spans="1:20" ht="14.7" customHeight="1" x14ac:dyDescent="0.4">
      <c r="A35" s="1" t="str">
        <f>"302807"</f>
        <v>302807</v>
      </c>
      <c r="B35" s="1" t="s">
        <v>54</v>
      </c>
      <c r="C35" s="1" t="s">
        <v>48</v>
      </c>
      <c r="D35" s="8">
        <v>12248</v>
      </c>
      <c r="E35" s="8">
        <v>9361</v>
      </c>
      <c r="F35" s="8">
        <v>9326</v>
      </c>
      <c r="G35" s="8">
        <v>35</v>
      </c>
      <c r="H35" s="8">
        <v>35</v>
      </c>
      <c r="I35" s="8">
        <v>31</v>
      </c>
      <c r="J35" s="8">
        <v>0</v>
      </c>
      <c r="K35" s="8">
        <v>4</v>
      </c>
      <c r="L35" s="8">
        <v>0</v>
      </c>
      <c r="M35" s="8">
        <v>0</v>
      </c>
      <c r="N35" s="8">
        <v>84</v>
      </c>
      <c r="O35" s="8">
        <v>29</v>
      </c>
      <c r="P35" s="8">
        <v>51</v>
      </c>
      <c r="Q35" s="8">
        <v>4</v>
      </c>
      <c r="R35" s="8">
        <v>0</v>
      </c>
      <c r="S35" s="8">
        <v>0</v>
      </c>
      <c r="T35" s="8">
        <v>0</v>
      </c>
    </row>
    <row r="36" spans="1:20" ht="14.7" customHeight="1" x14ac:dyDescent="0.4">
      <c r="A36" s="2" t="s">
        <v>55</v>
      </c>
      <c r="B36" s="2"/>
      <c r="C36" s="2"/>
      <c r="D36" s="7">
        <v>65810</v>
      </c>
      <c r="E36" s="7">
        <v>52691</v>
      </c>
      <c r="F36" s="7">
        <v>52457</v>
      </c>
      <c r="G36" s="7">
        <v>234</v>
      </c>
      <c r="H36" s="7">
        <v>234</v>
      </c>
      <c r="I36" s="7">
        <v>210</v>
      </c>
      <c r="J36" s="7">
        <v>0</v>
      </c>
      <c r="K36" s="7">
        <v>24</v>
      </c>
      <c r="L36" s="7">
        <v>0</v>
      </c>
      <c r="M36" s="7">
        <v>0</v>
      </c>
      <c r="N36" s="7">
        <v>536</v>
      </c>
      <c r="O36" s="7">
        <v>181</v>
      </c>
      <c r="P36" s="7">
        <v>331</v>
      </c>
      <c r="Q36" s="7">
        <v>24</v>
      </c>
      <c r="R36" s="7">
        <v>0</v>
      </c>
      <c r="S36" s="7">
        <v>0</v>
      </c>
      <c r="T36" s="7">
        <v>0</v>
      </c>
    </row>
    <row r="37" spans="1:20" ht="14.7" customHeight="1" x14ac:dyDescent="0.4">
      <c r="A37" s="1" t="str">
        <f>"303101"</f>
        <v>303101</v>
      </c>
      <c r="B37" s="1" t="s">
        <v>56</v>
      </c>
      <c r="C37" s="1" t="s">
        <v>57</v>
      </c>
      <c r="D37" s="8">
        <v>16843</v>
      </c>
      <c r="E37" s="8">
        <v>13918</v>
      </c>
      <c r="F37" s="8">
        <v>13878</v>
      </c>
      <c r="G37" s="8">
        <v>40</v>
      </c>
      <c r="H37" s="8">
        <v>40</v>
      </c>
      <c r="I37" s="8">
        <v>36</v>
      </c>
      <c r="J37" s="8">
        <v>0</v>
      </c>
      <c r="K37" s="8">
        <v>4</v>
      </c>
      <c r="L37" s="8">
        <v>0</v>
      </c>
      <c r="M37" s="8">
        <v>0</v>
      </c>
      <c r="N37" s="8">
        <v>160</v>
      </c>
      <c r="O37" s="8">
        <v>41</v>
      </c>
      <c r="P37" s="8">
        <v>115</v>
      </c>
      <c r="Q37" s="8">
        <v>4</v>
      </c>
      <c r="R37" s="8">
        <v>0</v>
      </c>
      <c r="S37" s="8">
        <v>0</v>
      </c>
      <c r="T37" s="8">
        <v>0</v>
      </c>
    </row>
    <row r="38" spans="1:20" ht="14.7" customHeight="1" x14ac:dyDescent="0.4">
      <c r="A38" s="1" t="str">
        <f>"303102"</f>
        <v>303102</v>
      </c>
      <c r="B38" s="1" t="s">
        <v>58</v>
      </c>
      <c r="C38" s="1" t="s">
        <v>57</v>
      </c>
      <c r="D38" s="8">
        <v>10646</v>
      </c>
      <c r="E38" s="8">
        <v>8561</v>
      </c>
      <c r="F38" s="8">
        <v>8544</v>
      </c>
      <c r="G38" s="8">
        <v>17</v>
      </c>
      <c r="H38" s="8">
        <v>17</v>
      </c>
      <c r="I38" s="8">
        <v>17</v>
      </c>
      <c r="J38" s="8">
        <v>0</v>
      </c>
      <c r="K38" s="8">
        <v>0</v>
      </c>
      <c r="L38" s="8">
        <v>0</v>
      </c>
      <c r="M38" s="8">
        <v>0</v>
      </c>
      <c r="N38" s="8">
        <v>87</v>
      </c>
      <c r="O38" s="8">
        <v>30</v>
      </c>
      <c r="P38" s="8">
        <v>57</v>
      </c>
      <c r="Q38" s="8">
        <v>0</v>
      </c>
      <c r="R38" s="8">
        <v>0</v>
      </c>
      <c r="S38" s="8">
        <v>0</v>
      </c>
      <c r="T38" s="8">
        <v>0</v>
      </c>
    </row>
    <row r="39" spans="1:20" ht="14.7" customHeight="1" x14ac:dyDescent="0.4">
      <c r="A39" s="1" t="str">
        <f>"303103"</f>
        <v>303103</v>
      </c>
      <c r="B39" s="1" t="s">
        <v>59</v>
      </c>
      <c r="C39" s="1" t="s">
        <v>57</v>
      </c>
      <c r="D39" s="8">
        <v>7311</v>
      </c>
      <c r="E39" s="8">
        <v>5786</v>
      </c>
      <c r="F39" s="8">
        <v>5762</v>
      </c>
      <c r="G39" s="8">
        <v>24</v>
      </c>
      <c r="H39" s="8">
        <v>24</v>
      </c>
      <c r="I39" s="8">
        <v>21</v>
      </c>
      <c r="J39" s="8">
        <v>0</v>
      </c>
      <c r="K39" s="8">
        <v>3</v>
      </c>
      <c r="L39" s="8">
        <v>0</v>
      </c>
      <c r="M39" s="8">
        <v>0</v>
      </c>
      <c r="N39" s="8">
        <v>57</v>
      </c>
      <c r="O39" s="8">
        <v>18</v>
      </c>
      <c r="P39" s="8">
        <v>36</v>
      </c>
      <c r="Q39" s="8">
        <v>3</v>
      </c>
      <c r="R39" s="8">
        <v>0</v>
      </c>
      <c r="S39" s="8">
        <v>0</v>
      </c>
      <c r="T39" s="8">
        <v>0</v>
      </c>
    </row>
    <row r="40" spans="1:20" ht="14.7" customHeight="1" x14ac:dyDescent="0.4">
      <c r="A40" s="1" t="str">
        <f>"303104"</f>
        <v>303104</v>
      </c>
      <c r="B40" s="1" t="s">
        <v>60</v>
      </c>
      <c r="C40" s="1" t="s">
        <v>57</v>
      </c>
      <c r="D40" s="8">
        <v>5345</v>
      </c>
      <c r="E40" s="8">
        <v>4212</v>
      </c>
      <c r="F40" s="8">
        <v>4195</v>
      </c>
      <c r="G40" s="8">
        <v>17</v>
      </c>
      <c r="H40" s="8">
        <v>17</v>
      </c>
      <c r="I40" s="8">
        <v>14</v>
      </c>
      <c r="J40" s="8">
        <v>0</v>
      </c>
      <c r="K40" s="8">
        <v>3</v>
      </c>
      <c r="L40" s="8">
        <v>0</v>
      </c>
      <c r="M40" s="8">
        <v>0</v>
      </c>
      <c r="N40" s="8">
        <v>51</v>
      </c>
      <c r="O40" s="8">
        <v>24</v>
      </c>
      <c r="P40" s="8">
        <v>24</v>
      </c>
      <c r="Q40" s="8">
        <v>3</v>
      </c>
      <c r="R40" s="8">
        <v>0</v>
      </c>
      <c r="S40" s="8">
        <v>0</v>
      </c>
      <c r="T40" s="8">
        <v>0</v>
      </c>
    </row>
    <row r="41" spans="1:20" ht="14.7" customHeight="1" x14ac:dyDescent="0.4">
      <c r="A41" s="1" t="str">
        <f>"303105"</f>
        <v>303105</v>
      </c>
      <c r="B41" s="1" t="s">
        <v>61</v>
      </c>
      <c r="C41" s="1" t="s">
        <v>57</v>
      </c>
      <c r="D41" s="8">
        <v>8039</v>
      </c>
      <c r="E41" s="8">
        <v>6511</v>
      </c>
      <c r="F41" s="8">
        <v>6490</v>
      </c>
      <c r="G41" s="8">
        <v>21</v>
      </c>
      <c r="H41" s="8">
        <v>21</v>
      </c>
      <c r="I41" s="8">
        <v>15</v>
      </c>
      <c r="J41" s="8">
        <v>0</v>
      </c>
      <c r="K41" s="8">
        <v>6</v>
      </c>
      <c r="L41" s="8">
        <v>0</v>
      </c>
      <c r="M41" s="8">
        <v>0</v>
      </c>
      <c r="N41" s="8">
        <v>68</v>
      </c>
      <c r="O41" s="8">
        <v>18</v>
      </c>
      <c r="P41" s="8">
        <v>44</v>
      </c>
      <c r="Q41" s="8">
        <v>6</v>
      </c>
      <c r="R41" s="8">
        <v>0</v>
      </c>
      <c r="S41" s="8">
        <v>0</v>
      </c>
      <c r="T41" s="8">
        <v>0</v>
      </c>
    </row>
    <row r="42" spans="1:20" ht="14.7" customHeight="1" x14ac:dyDescent="0.4">
      <c r="A42" s="1" t="str">
        <f>"303106"</f>
        <v>303106</v>
      </c>
      <c r="B42" s="1" t="s">
        <v>62</v>
      </c>
      <c r="C42" s="1" t="s">
        <v>57</v>
      </c>
      <c r="D42" s="8">
        <v>3017</v>
      </c>
      <c r="E42" s="8">
        <v>2352</v>
      </c>
      <c r="F42" s="8">
        <v>2309</v>
      </c>
      <c r="G42" s="8">
        <v>43</v>
      </c>
      <c r="H42" s="8">
        <v>43</v>
      </c>
      <c r="I42" s="8">
        <v>43</v>
      </c>
      <c r="J42" s="8">
        <v>0</v>
      </c>
      <c r="K42" s="8">
        <v>0</v>
      </c>
      <c r="L42" s="8">
        <v>0</v>
      </c>
      <c r="M42" s="8">
        <v>0</v>
      </c>
      <c r="N42" s="8">
        <v>15</v>
      </c>
      <c r="O42" s="8">
        <v>3</v>
      </c>
      <c r="P42" s="8">
        <v>12</v>
      </c>
      <c r="Q42" s="8">
        <v>0</v>
      </c>
      <c r="R42" s="8">
        <v>0</v>
      </c>
      <c r="S42" s="8">
        <v>0</v>
      </c>
      <c r="T42" s="8">
        <v>0</v>
      </c>
    </row>
    <row r="43" spans="1:20" ht="14.7" customHeight="1" x14ac:dyDescent="0.4">
      <c r="A43" s="1" t="str">
        <f>"303107"</f>
        <v>303107</v>
      </c>
      <c r="B43" s="1" t="s">
        <v>63</v>
      </c>
      <c r="C43" s="1" t="s">
        <v>57</v>
      </c>
      <c r="D43" s="8">
        <v>4845</v>
      </c>
      <c r="E43" s="8">
        <v>3816</v>
      </c>
      <c r="F43" s="8">
        <v>3773</v>
      </c>
      <c r="G43" s="8">
        <v>43</v>
      </c>
      <c r="H43" s="8">
        <v>43</v>
      </c>
      <c r="I43" s="8">
        <v>39</v>
      </c>
      <c r="J43" s="8">
        <v>0</v>
      </c>
      <c r="K43" s="8">
        <v>4</v>
      </c>
      <c r="L43" s="8">
        <v>0</v>
      </c>
      <c r="M43" s="8">
        <v>0</v>
      </c>
      <c r="N43" s="8">
        <v>36</v>
      </c>
      <c r="O43" s="8">
        <v>17</v>
      </c>
      <c r="P43" s="8">
        <v>15</v>
      </c>
      <c r="Q43" s="8">
        <v>4</v>
      </c>
      <c r="R43" s="8">
        <v>0</v>
      </c>
      <c r="S43" s="8">
        <v>0</v>
      </c>
      <c r="T43" s="8">
        <v>0</v>
      </c>
    </row>
    <row r="44" spans="1:20" ht="14.7" customHeight="1" x14ac:dyDescent="0.4">
      <c r="A44" s="1" t="str">
        <f>"303108"</f>
        <v>303108</v>
      </c>
      <c r="B44" s="1" t="s">
        <v>64</v>
      </c>
      <c r="C44" s="1" t="s">
        <v>57</v>
      </c>
      <c r="D44" s="8">
        <v>9764</v>
      </c>
      <c r="E44" s="8">
        <v>7535</v>
      </c>
      <c r="F44" s="8">
        <v>7506</v>
      </c>
      <c r="G44" s="8">
        <v>29</v>
      </c>
      <c r="H44" s="8">
        <v>29</v>
      </c>
      <c r="I44" s="8">
        <v>25</v>
      </c>
      <c r="J44" s="8">
        <v>0</v>
      </c>
      <c r="K44" s="8">
        <v>4</v>
      </c>
      <c r="L44" s="8">
        <v>0</v>
      </c>
      <c r="M44" s="8">
        <v>0</v>
      </c>
      <c r="N44" s="8">
        <v>62</v>
      </c>
      <c r="O44" s="8">
        <v>30</v>
      </c>
      <c r="P44" s="8">
        <v>28</v>
      </c>
      <c r="Q44" s="8">
        <v>4</v>
      </c>
      <c r="R44" s="8">
        <v>0</v>
      </c>
      <c r="S44" s="8">
        <v>0</v>
      </c>
      <c r="T44" s="8">
        <v>0</v>
      </c>
    </row>
    <row r="45" spans="1:20" ht="14.7" customHeight="1" x14ac:dyDescent="0.4">
      <c r="A45" s="3" t="s">
        <v>65</v>
      </c>
      <c r="B45" s="3"/>
      <c r="C45" s="3"/>
      <c r="D45" s="11">
        <v>386631</v>
      </c>
      <c r="E45" s="11">
        <v>310296</v>
      </c>
      <c r="F45" s="11">
        <v>308364</v>
      </c>
      <c r="G45" s="11">
        <v>1932</v>
      </c>
      <c r="H45" s="11">
        <v>1923</v>
      </c>
      <c r="I45" s="11">
        <v>1448</v>
      </c>
      <c r="J45" s="11">
        <v>0</v>
      </c>
      <c r="K45" s="11">
        <v>475</v>
      </c>
      <c r="L45" s="11">
        <v>9</v>
      </c>
      <c r="M45" s="11">
        <v>0</v>
      </c>
      <c r="N45" s="11">
        <v>3849</v>
      </c>
      <c r="O45" s="11">
        <v>1256</v>
      </c>
      <c r="P45" s="11">
        <v>2118</v>
      </c>
      <c r="Q45" s="11">
        <v>475</v>
      </c>
      <c r="R45" s="11">
        <v>0</v>
      </c>
      <c r="S45" s="11">
        <v>0</v>
      </c>
      <c r="T45" s="11">
        <v>0</v>
      </c>
    </row>
  </sheetData>
  <mergeCells count="1">
    <mergeCell ref="A1:T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rejestr_wyborcow_2023_kw_1</vt:lpstr>
      <vt:lpstr>rejestr_wyborcow_2023_kw_1!Obszar_wydruku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2023-04-14T13:03:11Z</cp:lastPrinted>
  <dcterms:created xsi:type="dcterms:W3CDTF">2020-10-14T06:59:51Z</dcterms:created>
  <dcterms:modified xsi:type="dcterms:W3CDTF">2023-04-14T13:03:52Z</dcterms:modified>
</cp:coreProperties>
</file>